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2 Ashes\"/>
    </mc:Choice>
  </mc:AlternateContent>
  <xr:revisionPtr revIDLastSave="0" documentId="13_ncr:1_{2FAB0D47-0914-4CEF-B5CB-0131234F3491}" xr6:coauthVersionLast="36" xr6:coauthVersionMax="36" xr10:uidLastSave="{00000000-0000-0000-0000-000000000000}"/>
  <bookViews>
    <workbookView xWindow="0" yWindow="0" windowWidth="28800" windowHeight="12225" activeTab="2" xr2:uid="{2F5C5FE0-BC06-4F8B-9A75-C36675387315}"/>
  </bookViews>
  <sheets>
    <sheet name="FRIDAY" sheetId="1" r:id="rId1"/>
    <sheet name="SATURDAY" sheetId="2" r:id="rId2"/>
    <sheet name="SUNDAY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6" i="3" l="1"/>
  <c r="K116" i="3"/>
  <c r="H116" i="3"/>
  <c r="F116" i="3"/>
  <c r="E116" i="3"/>
  <c r="C116" i="3"/>
  <c r="A116" i="3"/>
  <c r="L115" i="3"/>
  <c r="K115" i="3"/>
  <c r="H115" i="3"/>
  <c r="F115" i="3"/>
  <c r="E115" i="3"/>
  <c r="C115" i="3"/>
  <c r="A115" i="3"/>
  <c r="L114" i="3"/>
  <c r="K114" i="3"/>
  <c r="H114" i="3"/>
  <c r="F114" i="3"/>
  <c r="E114" i="3"/>
  <c r="C114" i="3"/>
  <c r="A114" i="3"/>
  <c r="L113" i="3"/>
  <c r="K113" i="3"/>
  <c r="H113" i="3"/>
  <c r="F113" i="3"/>
  <c r="E113" i="3"/>
  <c r="C113" i="3"/>
  <c r="A113" i="3"/>
  <c r="L112" i="3"/>
  <c r="K112" i="3"/>
  <c r="H112" i="3"/>
  <c r="F112" i="3"/>
  <c r="E112" i="3"/>
  <c r="C112" i="3"/>
  <c r="A112" i="3"/>
  <c r="L111" i="3"/>
  <c r="K111" i="3"/>
  <c r="H111" i="3"/>
  <c r="F111" i="3"/>
  <c r="E111" i="3"/>
  <c r="C111" i="3"/>
  <c r="A111" i="3"/>
  <c r="L110" i="3"/>
  <c r="K110" i="3"/>
  <c r="H110" i="3"/>
  <c r="F110" i="3"/>
  <c r="E110" i="3"/>
  <c r="C110" i="3"/>
  <c r="A110" i="3"/>
  <c r="L109" i="3"/>
  <c r="K109" i="3"/>
  <c r="H109" i="3"/>
  <c r="F109" i="3"/>
  <c r="E109" i="3"/>
  <c r="C109" i="3"/>
  <c r="A109" i="3"/>
  <c r="L108" i="3"/>
  <c r="K108" i="3"/>
  <c r="H108" i="3"/>
  <c r="F108" i="3"/>
  <c r="E108" i="3"/>
  <c r="C108" i="3"/>
  <c r="A108" i="3"/>
  <c r="L107" i="3"/>
  <c r="K107" i="3"/>
  <c r="H107" i="3"/>
  <c r="F107" i="3"/>
  <c r="E107" i="3"/>
  <c r="C107" i="3"/>
  <c r="A107" i="3"/>
  <c r="L106" i="3"/>
  <c r="K106" i="3"/>
  <c r="H106" i="3"/>
  <c r="F106" i="3"/>
  <c r="E106" i="3"/>
  <c r="C106" i="3"/>
  <c r="A106" i="3"/>
  <c r="L105" i="3"/>
  <c r="K105" i="3"/>
  <c r="H105" i="3"/>
  <c r="F105" i="3"/>
  <c r="E105" i="3"/>
  <c r="C105" i="3"/>
  <c r="A105" i="3"/>
  <c r="L104" i="3"/>
  <c r="K104" i="3"/>
  <c r="H104" i="3"/>
  <c r="F104" i="3"/>
  <c r="E104" i="3"/>
  <c r="C104" i="3"/>
  <c r="A104" i="3"/>
  <c r="L103" i="3"/>
  <c r="K103" i="3"/>
  <c r="H103" i="3"/>
  <c r="F103" i="3"/>
  <c r="E103" i="3"/>
  <c r="C103" i="3"/>
  <c r="A103" i="3"/>
  <c r="L102" i="3"/>
  <c r="K102" i="3"/>
  <c r="H102" i="3"/>
  <c r="F102" i="3"/>
  <c r="E102" i="3"/>
  <c r="C102" i="3"/>
  <c r="A102" i="3"/>
  <c r="L101" i="3"/>
  <c r="K101" i="3"/>
  <c r="H101" i="3"/>
  <c r="F101" i="3"/>
  <c r="E101" i="3"/>
  <c r="C101" i="3"/>
  <c r="A101" i="3"/>
  <c r="L100" i="3"/>
  <c r="K100" i="3"/>
  <c r="H100" i="3"/>
  <c r="F100" i="3"/>
  <c r="E100" i="3"/>
  <c r="C100" i="3"/>
  <c r="A100" i="3"/>
  <c r="L99" i="3"/>
  <c r="K99" i="3"/>
  <c r="H99" i="3"/>
  <c r="F99" i="3"/>
  <c r="E99" i="3"/>
  <c r="C99" i="3"/>
  <c r="A99" i="3"/>
  <c r="L98" i="3"/>
  <c r="K98" i="3"/>
  <c r="H98" i="3"/>
  <c r="F98" i="3"/>
  <c r="E98" i="3"/>
  <c r="C98" i="3"/>
  <c r="A98" i="3"/>
  <c r="L97" i="3"/>
  <c r="K97" i="3"/>
  <c r="H97" i="3"/>
  <c r="F97" i="3"/>
  <c r="E97" i="3"/>
  <c r="C97" i="3"/>
  <c r="A97" i="3"/>
  <c r="L96" i="3"/>
  <c r="K96" i="3"/>
  <c r="H96" i="3"/>
  <c r="F96" i="3"/>
  <c r="E96" i="3"/>
  <c r="C96" i="3"/>
  <c r="A96" i="3"/>
  <c r="L95" i="3"/>
  <c r="K95" i="3"/>
  <c r="H95" i="3"/>
  <c r="F95" i="3"/>
  <c r="E95" i="3"/>
  <c r="C95" i="3"/>
  <c r="A95" i="3"/>
  <c r="L94" i="3"/>
  <c r="K94" i="3"/>
  <c r="H94" i="3"/>
  <c r="F94" i="3"/>
  <c r="E94" i="3"/>
  <c r="C94" i="3"/>
  <c r="A94" i="3"/>
  <c r="L93" i="3"/>
  <c r="K93" i="3"/>
  <c r="H93" i="3"/>
  <c r="F93" i="3"/>
  <c r="E93" i="3"/>
  <c r="C93" i="3"/>
  <c r="A93" i="3"/>
  <c r="L92" i="3"/>
  <c r="K92" i="3"/>
  <c r="H92" i="3"/>
  <c r="F92" i="3"/>
  <c r="E92" i="3"/>
  <c r="C92" i="3"/>
  <c r="A92" i="3"/>
  <c r="L91" i="3"/>
  <c r="K91" i="3"/>
  <c r="H91" i="3"/>
  <c r="F91" i="3"/>
  <c r="E91" i="3"/>
  <c r="C91" i="3"/>
  <c r="A91" i="3"/>
  <c r="L90" i="3"/>
  <c r="K90" i="3"/>
  <c r="H90" i="3"/>
  <c r="F90" i="3"/>
  <c r="E90" i="3"/>
  <c r="C90" i="3"/>
  <c r="A90" i="3"/>
  <c r="L89" i="3"/>
  <c r="K89" i="3"/>
  <c r="H89" i="3"/>
  <c r="F89" i="3"/>
  <c r="E89" i="3"/>
  <c r="C89" i="3"/>
  <c r="A89" i="3"/>
  <c r="L88" i="3"/>
  <c r="K88" i="3"/>
  <c r="H88" i="3"/>
  <c r="F88" i="3"/>
  <c r="E88" i="3"/>
  <c r="C88" i="3"/>
  <c r="A88" i="3"/>
  <c r="L87" i="3"/>
  <c r="K87" i="3"/>
  <c r="H87" i="3"/>
  <c r="F87" i="3"/>
  <c r="E87" i="3"/>
  <c r="C87" i="3"/>
  <c r="A87" i="3"/>
  <c r="L86" i="3"/>
  <c r="K86" i="3"/>
  <c r="H86" i="3"/>
  <c r="F86" i="3"/>
  <c r="E86" i="3"/>
  <c r="C86" i="3"/>
  <c r="A86" i="3"/>
  <c r="L85" i="3"/>
  <c r="K85" i="3"/>
  <c r="H85" i="3"/>
  <c r="F85" i="3"/>
  <c r="E85" i="3"/>
  <c r="C85" i="3"/>
  <c r="A85" i="3"/>
  <c r="L84" i="3"/>
  <c r="K84" i="3"/>
  <c r="H84" i="3"/>
  <c r="F84" i="3"/>
  <c r="E84" i="3"/>
  <c r="C84" i="3"/>
  <c r="A84" i="3"/>
  <c r="L83" i="3"/>
  <c r="K83" i="3"/>
  <c r="H83" i="3"/>
  <c r="F83" i="3"/>
  <c r="E83" i="3"/>
  <c r="C83" i="3"/>
  <c r="A83" i="3"/>
  <c r="L82" i="3"/>
  <c r="K82" i="3"/>
  <c r="H82" i="3"/>
  <c r="F82" i="3"/>
  <c r="E82" i="3"/>
  <c r="C82" i="3"/>
  <c r="A82" i="3"/>
  <c r="L81" i="3"/>
  <c r="K81" i="3"/>
  <c r="H81" i="3"/>
  <c r="F81" i="3"/>
  <c r="E81" i="3"/>
  <c r="C81" i="3"/>
  <c r="A81" i="3"/>
  <c r="L80" i="3"/>
  <c r="K80" i="3"/>
  <c r="H80" i="3"/>
  <c r="F80" i="3"/>
  <c r="E80" i="3"/>
  <c r="C80" i="3"/>
  <c r="A80" i="3"/>
  <c r="L79" i="3"/>
  <c r="K79" i="3"/>
  <c r="H79" i="3"/>
  <c r="F79" i="3"/>
  <c r="E79" i="3"/>
  <c r="C79" i="3"/>
  <c r="A79" i="3"/>
  <c r="L78" i="3"/>
  <c r="K78" i="3"/>
  <c r="H78" i="3"/>
  <c r="F78" i="3"/>
  <c r="E78" i="3"/>
  <c r="C78" i="3"/>
  <c r="A78" i="3"/>
  <c r="L77" i="3"/>
  <c r="K77" i="3"/>
  <c r="H77" i="3"/>
  <c r="F77" i="3"/>
  <c r="E77" i="3"/>
  <c r="C77" i="3"/>
  <c r="A77" i="3"/>
  <c r="L76" i="3"/>
  <c r="K76" i="3"/>
  <c r="H76" i="3"/>
  <c r="F76" i="3"/>
  <c r="E76" i="3"/>
  <c r="C76" i="3"/>
  <c r="A76" i="3"/>
  <c r="L75" i="3"/>
  <c r="K75" i="3"/>
  <c r="H75" i="3"/>
  <c r="F75" i="3"/>
  <c r="E75" i="3"/>
  <c r="C75" i="3"/>
  <c r="A75" i="3"/>
  <c r="L74" i="3"/>
  <c r="K74" i="3"/>
  <c r="H74" i="3"/>
  <c r="F74" i="3"/>
  <c r="E74" i="3"/>
  <c r="C74" i="3"/>
  <c r="A74" i="3"/>
  <c r="L73" i="3"/>
  <c r="K73" i="3"/>
  <c r="H73" i="3"/>
  <c r="F73" i="3"/>
  <c r="E73" i="3"/>
  <c r="C73" i="3"/>
  <c r="A73" i="3"/>
  <c r="L72" i="3"/>
  <c r="K72" i="3"/>
  <c r="H72" i="3"/>
  <c r="F72" i="3"/>
  <c r="E72" i="3"/>
  <c r="C72" i="3"/>
  <c r="A72" i="3"/>
  <c r="L71" i="3"/>
  <c r="K71" i="3"/>
  <c r="H71" i="3"/>
  <c r="F71" i="3"/>
  <c r="E71" i="3"/>
  <c r="C71" i="3"/>
  <c r="A71" i="3"/>
  <c r="L70" i="3"/>
  <c r="K70" i="3"/>
  <c r="H70" i="3"/>
  <c r="F70" i="3"/>
  <c r="E70" i="3"/>
  <c r="C70" i="3"/>
  <c r="A70" i="3"/>
  <c r="L69" i="3"/>
  <c r="K69" i="3"/>
  <c r="H69" i="3"/>
  <c r="F69" i="3"/>
  <c r="E69" i="3"/>
  <c r="C69" i="3"/>
  <c r="A69" i="3"/>
  <c r="L68" i="3"/>
  <c r="K68" i="3"/>
  <c r="H68" i="3"/>
  <c r="F68" i="3"/>
  <c r="E68" i="3"/>
  <c r="C68" i="3"/>
  <c r="A68" i="3"/>
  <c r="L67" i="3"/>
  <c r="K67" i="3"/>
  <c r="H67" i="3"/>
  <c r="F67" i="3"/>
  <c r="E67" i="3"/>
  <c r="C67" i="3"/>
  <c r="A67" i="3"/>
  <c r="L66" i="3"/>
  <c r="K66" i="3"/>
  <c r="H66" i="3"/>
  <c r="F66" i="3"/>
  <c r="E66" i="3"/>
  <c r="C66" i="3"/>
  <c r="A66" i="3"/>
  <c r="L65" i="3"/>
  <c r="K65" i="3"/>
  <c r="H65" i="3"/>
  <c r="F65" i="3"/>
  <c r="E65" i="3"/>
  <c r="C65" i="3"/>
  <c r="A65" i="3"/>
  <c r="L64" i="3"/>
  <c r="K64" i="3"/>
  <c r="H64" i="3"/>
  <c r="F64" i="3"/>
  <c r="E64" i="3"/>
  <c r="C64" i="3"/>
  <c r="A64" i="3"/>
  <c r="L63" i="3"/>
  <c r="K63" i="3"/>
  <c r="H63" i="3"/>
  <c r="F63" i="3"/>
  <c r="E63" i="3"/>
  <c r="C63" i="3"/>
  <c r="A63" i="3"/>
  <c r="L62" i="3"/>
  <c r="K62" i="3"/>
  <c r="H62" i="3"/>
  <c r="F62" i="3"/>
  <c r="E62" i="3"/>
  <c r="C62" i="3"/>
  <c r="A62" i="3"/>
  <c r="L61" i="3"/>
  <c r="K61" i="3"/>
  <c r="H61" i="3"/>
  <c r="F61" i="3"/>
  <c r="E61" i="3"/>
  <c r="C61" i="3"/>
  <c r="A61" i="3"/>
  <c r="L60" i="3"/>
  <c r="K60" i="3"/>
  <c r="H60" i="3"/>
  <c r="F60" i="3"/>
  <c r="E60" i="3"/>
  <c r="C60" i="3"/>
  <c r="A60" i="3"/>
  <c r="L59" i="3"/>
  <c r="K59" i="3"/>
  <c r="H59" i="3"/>
  <c r="F59" i="3"/>
  <c r="E59" i="3"/>
  <c r="C59" i="3"/>
  <c r="A59" i="3"/>
  <c r="L58" i="3"/>
  <c r="K58" i="3"/>
  <c r="H58" i="3"/>
  <c r="F58" i="3"/>
  <c r="E58" i="3"/>
  <c r="C58" i="3"/>
  <c r="A58" i="3"/>
  <c r="L57" i="3"/>
  <c r="K57" i="3"/>
  <c r="H57" i="3"/>
  <c r="F57" i="3"/>
  <c r="E57" i="3"/>
  <c r="C57" i="3"/>
  <c r="A57" i="3"/>
  <c r="L56" i="3"/>
  <c r="K56" i="3"/>
  <c r="H56" i="3"/>
  <c r="F56" i="3"/>
  <c r="E56" i="3"/>
  <c r="C56" i="3"/>
  <c r="A56" i="3"/>
  <c r="L55" i="3"/>
  <c r="K55" i="3"/>
  <c r="H55" i="3"/>
  <c r="F55" i="3"/>
  <c r="E55" i="3"/>
  <c r="C55" i="3"/>
  <c r="A55" i="3"/>
  <c r="L54" i="3"/>
  <c r="K54" i="3"/>
  <c r="H54" i="3"/>
  <c r="F54" i="3"/>
  <c r="E54" i="3"/>
  <c r="C54" i="3"/>
  <c r="A54" i="3"/>
  <c r="L53" i="3"/>
  <c r="K53" i="3"/>
  <c r="H53" i="3"/>
  <c r="F53" i="3"/>
  <c r="E53" i="3"/>
  <c r="C53" i="3"/>
  <c r="A53" i="3"/>
  <c r="L52" i="3"/>
  <c r="K52" i="3"/>
  <c r="H52" i="3"/>
  <c r="F52" i="3"/>
  <c r="E52" i="3"/>
  <c r="C52" i="3"/>
  <c r="A52" i="3"/>
  <c r="L51" i="3"/>
  <c r="K51" i="3"/>
  <c r="H51" i="3"/>
  <c r="F51" i="3"/>
  <c r="E51" i="3"/>
  <c r="C51" i="3"/>
  <c r="A51" i="3"/>
  <c r="L50" i="3"/>
  <c r="K50" i="3"/>
  <c r="H50" i="3"/>
  <c r="F50" i="3"/>
  <c r="E50" i="3"/>
  <c r="C50" i="3"/>
  <c r="A50" i="3"/>
  <c r="L49" i="3"/>
  <c r="K49" i="3"/>
  <c r="H49" i="3"/>
  <c r="F49" i="3"/>
  <c r="E49" i="3"/>
  <c r="C49" i="3"/>
  <c r="A49" i="3"/>
  <c r="L48" i="3"/>
  <c r="K48" i="3"/>
  <c r="H48" i="3"/>
  <c r="F48" i="3"/>
  <c r="E48" i="3"/>
  <c r="C48" i="3"/>
  <c r="A48" i="3"/>
  <c r="L47" i="3"/>
  <c r="K47" i="3"/>
  <c r="H47" i="3"/>
  <c r="F47" i="3"/>
  <c r="E47" i="3"/>
  <c r="C47" i="3"/>
  <c r="A47" i="3"/>
  <c r="L46" i="3"/>
  <c r="K46" i="3"/>
  <c r="H46" i="3"/>
  <c r="F46" i="3"/>
  <c r="E46" i="3"/>
  <c r="C46" i="3"/>
  <c r="A46" i="3"/>
  <c r="L45" i="3"/>
  <c r="K45" i="3"/>
  <c r="H45" i="3"/>
  <c r="F45" i="3"/>
  <c r="E45" i="3"/>
  <c r="C45" i="3"/>
  <c r="A45" i="3"/>
  <c r="L44" i="3"/>
  <c r="K44" i="3"/>
  <c r="H44" i="3"/>
  <c r="F44" i="3"/>
  <c r="E44" i="3"/>
  <c r="C44" i="3"/>
  <c r="A44" i="3"/>
  <c r="L43" i="3"/>
  <c r="K43" i="3"/>
  <c r="H43" i="3"/>
  <c r="F43" i="3"/>
  <c r="E43" i="3"/>
  <c r="C43" i="3"/>
  <c r="A43" i="3"/>
  <c r="L42" i="3"/>
  <c r="K42" i="3"/>
  <c r="H42" i="3"/>
  <c r="F42" i="3"/>
  <c r="E42" i="3"/>
  <c r="C42" i="3"/>
  <c r="A42" i="3"/>
  <c r="L41" i="3"/>
  <c r="K41" i="3"/>
  <c r="H41" i="3"/>
  <c r="F41" i="3"/>
  <c r="E41" i="3"/>
  <c r="C41" i="3"/>
  <c r="A41" i="3"/>
  <c r="L40" i="3"/>
  <c r="K40" i="3"/>
  <c r="H40" i="3"/>
  <c r="F40" i="3"/>
  <c r="E40" i="3"/>
  <c r="C40" i="3"/>
  <c r="A40" i="3"/>
  <c r="L39" i="3"/>
  <c r="K39" i="3"/>
  <c r="H39" i="3"/>
  <c r="F39" i="3"/>
  <c r="E39" i="3"/>
  <c r="C39" i="3"/>
  <c r="A39" i="3"/>
  <c r="L38" i="3"/>
  <c r="K38" i="3"/>
  <c r="H38" i="3"/>
  <c r="F38" i="3"/>
  <c r="E38" i="3"/>
  <c r="C38" i="3"/>
  <c r="A38" i="3"/>
  <c r="L37" i="3"/>
  <c r="K37" i="3"/>
  <c r="H37" i="3"/>
  <c r="F37" i="3"/>
  <c r="E37" i="3"/>
  <c r="C37" i="3"/>
  <c r="A37" i="3"/>
  <c r="L36" i="3"/>
  <c r="K36" i="3"/>
  <c r="H36" i="3"/>
  <c r="F36" i="3"/>
  <c r="E36" i="3"/>
  <c r="C36" i="3"/>
  <c r="A36" i="3"/>
  <c r="L35" i="3"/>
  <c r="K35" i="3"/>
  <c r="H35" i="3"/>
  <c r="F35" i="3"/>
  <c r="E35" i="3"/>
  <c r="C35" i="3"/>
  <c r="A35" i="3"/>
  <c r="L34" i="3"/>
  <c r="K34" i="3"/>
  <c r="H34" i="3"/>
  <c r="F34" i="3"/>
  <c r="E34" i="3"/>
  <c r="C34" i="3"/>
  <c r="A34" i="3"/>
  <c r="L33" i="3"/>
  <c r="K33" i="3"/>
  <c r="H33" i="3"/>
  <c r="F33" i="3"/>
  <c r="E33" i="3"/>
  <c r="C33" i="3"/>
  <c r="A33" i="3"/>
  <c r="L32" i="3"/>
  <c r="K32" i="3"/>
  <c r="H32" i="3"/>
  <c r="F32" i="3"/>
  <c r="E32" i="3"/>
  <c r="C32" i="3"/>
  <c r="A32" i="3"/>
  <c r="L31" i="3"/>
  <c r="K31" i="3"/>
  <c r="H31" i="3"/>
  <c r="F31" i="3"/>
  <c r="E31" i="3"/>
  <c r="C31" i="3"/>
  <c r="A31" i="3"/>
  <c r="L30" i="3"/>
  <c r="K30" i="3"/>
  <c r="H30" i="3"/>
  <c r="F30" i="3"/>
  <c r="E30" i="3"/>
  <c r="C30" i="3"/>
  <c r="A30" i="3"/>
  <c r="L29" i="3"/>
  <c r="K29" i="3"/>
  <c r="H29" i="3"/>
  <c r="F29" i="3"/>
  <c r="E29" i="3"/>
  <c r="C29" i="3"/>
  <c r="A29" i="3"/>
  <c r="L28" i="3"/>
  <c r="K28" i="3"/>
  <c r="H28" i="3"/>
  <c r="F28" i="3"/>
  <c r="E28" i="3"/>
  <c r="C28" i="3"/>
  <c r="A28" i="3"/>
  <c r="L27" i="3"/>
  <c r="K27" i="3"/>
  <c r="H27" i="3"/>
  <c r="F27" i="3"/>
  <c r="E27" i="3"/>
  <c r="C27" i="3"/>
  <c r="A27" i="3"/>
  <c r="L26" i="3"/>
  <c r="K26" i="3"/>
  <c r="H26" i="3"/>
  <c r="F26" i="3"/>
  <c r="E26" i="3"/>
  <c r="C26" i="3"/>
  <c r="A26" i="3"/>
  <c r="L25" i="3"/>
  <c r="K25" i="3"/>
  <c r="H25" i="3"/>
  <c r="F25" i="3"/>
  <c r="E25" i="3"/>
  <c r="C25" i="3"/>
  <c r="A25" i="3"/>
  <c r="L24" i="3"/>
  <c r="K24" i="3"/>
  <c r="H24" i="3"/>
  <c r="F24" i="3"/>
  <c r="E24" i="3"/>
  <c r="C24" i="3"/>
  <c r="A24" i="3"/>
  <c r="L23" i="3"/>
  <c r="K23" i="3"/>
  <c r="H23" i="3"/>
  <c r="F23" i="3"/>
  <c r="E23" i="3"/>
  <c r="C23" i="3"/>
  <c r="A23" i="3"/>
  <c r="L22" i="3"/>
  <c r="K22" i="3"/>
  <c r="H22" i="3"/>
  <c r="F22" i="3"/>
  <c r="E22" i="3"/>
  <c r="C22" i="3"/>
  <c r="A22" i="3"/>
  <c r="L21" i="3"/>
  <c r="K21" i="3"/>
  <c r="H21" i="3"/>
  <c r="F21" i="3"/>
  <c r="E21" i="3"/>
  <c r="C21" i="3"/>
  <c r="A21" i="3"/>
  <c r="L20" i="3"/>
  <c r="K20" i="3"/>
  <c r="H20" i="3"/>
  <c r="F20" i="3"/>
  <c r="E20" i="3"/>
  <c r="C20" i="3"/>
  <c r="A20" i="3"/>
  <c r="L19" i="3"/>
  <c r="K19" i="3"/>
  <c r="H19" i="3"/>
  <c r="F19" i="3"/>
  <c r="E19" i="3"/>
  <c r="C19" i="3"/>
  <c r="A19" i="3"/>
  <c r="L18" i="3"/>
  <c r="K18" i="3"/>
  <c r="H18" i="3"/>
  <c r="F18" i="3"/>
  <c r="E18" i="3"/>
  <c r="C18" i="3"/>
  <c r="A18" i="3"/>
  <c r="L17" i="3"/>
  <c r="K17" i="3"/>
  <c r="H17" i="3"/>
  <c r="F17" i="3"/>
  <c r="E17" i="3"/>
  <c r="C17" i="3"/>
  <c r="A17" i="3"/>
  <c r="L16" i="3"/>
  <c r="K16" i="3"/>
  <c r="H16" i="3"/>
  <c r="F16" i="3"/>
  <c r="E16" i="3"/>
  <c r="C16" i="3"/>
  <c r="A16" i="3"/>
  <c r="L15" i="3"/>
  <c r="K15" i="3"/>
  <c r="H15" i="3"/>
  <c r="F15" i="3"/>
  <c r="E15" i="3"/>
  <c r="C15" i="3"/>
  <c r="A15" i="3"/>
  <c r="L14" i="3"/>
  <c r="K14" i="3"/>
  <c r="H14" i="3"/>
  <c r="F14" i="3"/>
  <c r="E14" i="3"/>
  <c r="C14" i="3"/>
  <c r="A14" i="3"/>
  <c r="L13" i="3"/>
  <c r="K13" i="3"/>
  <c r="H13" i="3"/>
  <c r="F13" i="3"/>
  <c r="E13" i="3"/>
  <c r="C13" i="3"/>
  <c r="A13" i="3"/>
  <c r="L12" i="3"/>
  <c r="K12" i="3"/>
  <c r="H12" i="3"/>
  <c r="F12" i="3"/>
  <c r="E12" i="3"/>
  <c r="C12" i="3"/>
  <c r="A12" i="3"/>
  <c r="L11" i="3"/>
  <c r="K11" i="3"/>
  <c r="H11" i="3"/>
  <c r="F11" i="3"/>
  <c r="E11" i="3"/>
  <c r="C11" i="3"/>
  <c r="A11" i="3"/>
  <c r="L10" i="3"/>
  <c r="K10" i="3"/>
  <c r="E10" i="3"/>
  <c r="L9" i="3"/>
  <c r="K9" i="3"/>
  <c r="E9" i="3"/>
  <c r="L8" i="3"/>
  <c r="K8" i="3"/>
  <c r="E8" i="3"/>
  <c r="L7" i="3"/>
  <c r="K7" i="3"/>
  <c r="E7" i="3"/>
  <c r="L6" i="3"/>
  <c r="K6" i="3"/>
  <c r="E6" i="3"/>
  <c r="L5" i="3"/>
  <c r="K5" i="3"/>
  <c r="E5" i="3"/>
  <c r="L4" i="3"/>
  <c r="K4" i="3"/>
  <c r="E4" i="3"/>
  <c r="L3" i="3"/>
  <c r="K3" i="3"/>
  <c r="E3" i="3"/>
  <c r="L114" i="2"/>
  <c r="K114" i="2"/>
  <c r="H114" i="2"/>
  <c r="F114" i="2"/>
  <c r="E114" i="2"/>
  <c r="C114" i="2"/>
  <c r="A114" i="2"/>
  <c r="L113" i="2"/>
  <c r="K113" i="2"/>
  <c r="H113" i="2"/>
  <c r="F113" i="2"/>
  <c r="E113" i="2"/>
  <c r="C113" i="2"/>
  <c r="A113" i="2"/>
  <c r="L112" i="2"/>
  <c r="K112" i="2"/>
  <c r="H112" i="2"/>
  <c r="F112" i="2"/>
  <c r="E112" i="2"/>
  <c r="C112" i="2"/>
  <c r="A112" i="2"/>
  <c r="L111" i="2"/>
  <c r="K111" i="2"/>
  <c r="H111" i="2"/>
  <c r="F111" i="2"/>
  <c r="E111" i="2"/>
  <c r="C111" i="2"/>
  <c r="A111" i="2"/>
  <c r="L110" i="2"/>
  <c r="K110" i="2"/>
  <c r="H110" i="2"/>
  <c r="F110" i="2"/>
  <c r="E110" i="2"/>
  <c r="C110" i="2"/>
  <c r="A110" i="2"/>
  <c r="L109" i="2"/>
  <c r="K109" i="2"/>
  <c r="H109" i="2"/>
  <c r="F109" i="2"/>
  <c r="E109" i="2"/>
  <c r="C109" i="2"/>
  <c r="A109" i="2"/>
  <c r="L108" i="2"/>
  <c r="K108" i="2"/>
  <c r="H108" i="2"/>
  <c r="F108" i="2"/>
  <c r="E108" i="2"/>
  <c r="C108" i="2"/>
  <c r="A108" i="2"/>
  <c r="L107" i="2"/>
  <c r="K107" i="2"/>
  <c r="H107" i="2"/>
  <c r="F107" i="2"/>
  <c r="E107" i="2"/>
  <c r="C107" i="2"/>
  <c r="A107" i="2"/>
  <c r="L106" i="2"/>
  <c r="K106" i="2"/>
  <c r="H106" i="2"/>
  <c r="F106" i="2"/>
  <c r="E106" i="2"/>
  <c r="C106" i="2"/>
  <c r="A106" i="2"/>
  <c r="L105" i="2"/>
  <c r="K105" i="2"/>
  <c r="H105" i="2"/>
  <c r="F105" i="2"/>
  <c r="E105" i="2"/>
  <c r="C105" i="2"/>
  <c r="A105" i="2"/>
  <c r="L104" i="2"/>
  <c r="K104" i="2"/>
  <c r="H104" i="2"/>
  <c r="F104" i="2"/>
  <c r="E104" i="2"/>
  <c r="C104" i="2"/>
  <c r="A104" i="2"/>
  <c r="L103" i="2"/>
  <c r="K103" i="2"/>
  <c r="H103" i="2"/>
  <c r="F103" i="2"/>
  <c r="E103" i="2"/>
  <c r="C103" i="2"/>
  <c r="A103" i="2"/>
  <c r="L102" i="2"/>
  <c r="K102" i="2"/>
  <c r="H102" i="2"/>
  <c r="F102" i="2"/>
  <c r="E102" i="2"/>
  <c r="C102" i="2"/>
  <c r="A102" i="2"/>
  <c r="L101" i="2"/>
  <c r="K101" i="2"/>
  <c r="H101" i="2"/>
  <c r="F101" i="2"/>
  <c r="E101" i="2"/>
  <c r="C101" i="2"/>
  <c r="A101" i="2"/>
  <c r="L100" i="2"/>
  <c r="K100" i="2"/>
  <c r="H100" i="2"/>
  <c r="F100" i="2"/>
  <c r="E100" i="2"/>
  <c r="C100" i="2"/>
  <c r="A100" i="2"/>
  <c r="L99" i="2"/>
  <c r="K99" i="2"/>
  <c r="H99" i="2"/>
  <c r="F99" i="2"/>
  <c r="E99" i="2"/>
  <c r="C99" i="2"/>
  <c r="A99" i="2"/>
  <c r="L98" i="2"/>
  <c r="K98" i="2"/>
  <c r="H98" i="2"/>
  <c r="F98" i="2"/>
  <c r="E98" i="2"/>
  <c r="C98" i="2"/>
  <c r="A98" i="2"/>
  <c r="L97" i="2"/>
  <c r="K97" i="2"/>
  <c r="H97" i="2"/>
  <c r="F97" i="2"/>
  <c r="E97" i="2"/>
  <c r="C97" i="2"/>
  <c r="A97" i="2"/>
  <c r="L96" i="2"/>
  <c r="K96" i="2"/>
  <c r="H96" i="2"/>
  <c r="F96" i="2"/>
  <c r="E96" i="2"/>
  <c r="C96" i="2"/>
  <c r="A96" i="2"/>
  <c r="L95" i="2"/>
  <c r="K95" i="2"/>
  <c r="H95" i="2"/>
  <c r="F95" i="2"/>
  <c r="E95" i="2"/>
  <c r="C95" i="2"/>
  <c r="A95" i="2"/>
  <c r="L94" i="2"/>
  <c r="K94" i="2"/>
  <c r="H94" i="2"/>
  <c r="F94" i="2"/>
  <c r="E94" i="2"/>
  <c r="C94" i="2"/>
  <c r="A94" i="2"/>
  <c r="L93" i="2"/>
  <c r="K93" i="2"/>
  <c r="H93" i="2"/>
  <c r="F93" i="2"/>
  <c r="E93" i="2"/>
  <c r="C93" i="2"/>
  <c r="A93" i="2"/>
  <c r="L92" i="2"/>
  <c r="K92" i="2"/>
  <c r="H92" i="2"/>
  <c r="F92" i="2"/>
  <c r="E92" i="2"/>
  <c r="C92" i="2"/>
  <c r="A92" i="2"/>
  <c r="L91" i="2"/>
  <c r="K91" i="2"/>
  <c r="H91" i="2"/>
  <c r="F91" i="2"/>
  <c r="E91" i="2"/>
  <c r="C91" i="2"/>
  <c r="A91" i="2"/>
  <c r="L90" i="2"/>
  <c r="K90" i="2"/>
  <c r="H90" i="2"/>
  <c r="F90" i="2"/>
  <c r="E90" i="2"/>
  <c r="C90" i="2"/>
  <c r="A90" i="2"/>
  <c r="L89" i="2"/>
  <c r="K89" i="2"/>
  <c r="H89" i="2"/>
  <c r="F89" i="2"/>
  <c r="E89" i="2"/>
  <c r="C89" i="2"/>
  <c r="A89" i="2"/>
  <c r="L88" i="2"/>
  <c r="K88" i="2"/>
  <c r="H88" i="2"/>
  <c r="F88" i="2"/>
  <c r="E88" i="2"/>
  <c r="C88" i="2"/>
  <c r="A88" i="2"/>
  <c r="L87" i="2"/>
  <c r="K87" i="2"/>
  <c r="H87" i="2"/>
  <c r="F87" i="2"/>
  <c r="E87" i="2"/>
  <c r="C87" i="2"/>
  <c r="A87" i="2"/>
  <c r="L86" i="2"/>
  <c r="K86" i="2"/>
  <c r="H86" i="2"/>
  <c r="F86" i="2"/>
  <c r="E86" i="2"/>
  <c r="C86" i="2"/>
  <c r="A86" i="2"/>
  <c r="L85" i="2"/>
  <c r="K85" i="2"/>
  <c r="H85" i="2"/>
  <c r="F85" i="2"/>
  <c r="E85" i="2"/>
  <c r="C85" i="2"/>
  <c r="A85" i="2"/>
  <c r="L84" i="2"/>
  <c r="K84" i="2"/>
  <c r="H84" i="2"/>
  <c r="F84" i="2"/>
  <c r="E84" i="2"/>
  <c r="C84" i="2"/>
  <c r="A84" i="2"/>
  <c r="L83" i="2"/>
  <c r="K83" i="2"/>
  <c r="H83" i="2"/>
  <c r="F83" i="2"/>
  <c r="E83" i="2"/>
  <c r="C83" i="2"/>
  <c r="A83" i="2"/>
  <c r="L82" i="2"/>
  <c r="K82" i="2"/>
  <c r="H82" i="2"/>
  <c r="F82" i="2"/>
  <c r="E82" i="2"/>
  <c r="C82" i="2"/>
  <c r="A82" i="2"/>
  <c r="L81" i="2"/>
  <c r="K81" i="2"/>
  <c r="H81" i="2"/>
  <c r="F81" i="2"/>
  <c r="E81" i="2"/>
  <c r="C81" i="2"/>
  <c r="A81" i="2"/>
  <c r="L80" i="2"/>
  <c r="K80" i="2"/>
  <c r="H80" i="2"/>
  <c r="F80" i="2"/>
  <c r="E80" i="2"/>
  <c r="C80" i="2"/>
  <c r="A80" i="2"/>
  <c r="L79" i="2"/>
  <c r="K79" i="2"/>
  <c r="H79" i="2"/>
  <c r="F79" i="2"/>
  <c r="E79" i="2"/>
  <c r="C79" i="2"/>
  <c r="A79" i="2"/>
  <c r="L78" i="2"/>
  <c r="K78" i="2"/>
  <c r="H78" i="2"/>
  <c r="F78" i="2"/>
  <c r="E78" i="2"/>
  <c r="C78" i="2"/>
  <c r="A78" i="2"/>
  <c r="L77" i="2"/>
  <c r="K77" i="2"/>
  <c r="H77" i="2"/>
  <c r="F77" i="2"/>
  <c r="E77" i="2"/>
  <c r="C77" i="2"/>
  <c r="A77" i="2"/>
  <c r="L76" i="2"/>
  <c r="K76" i="2"/>
  <c r="H76" i="2"/>
  <c r="F76" i="2"/>
  <c r="E76" i="2"/>
  <c r="C76" i="2"/>
  <c r="A76" i="2"/>
  <c r="L75" i="2"/>
  <c r="K75" i="2"/>
  <c r="H75" i="2"/>
  <c r="F75" i="2"/>
  <c r="E75" i="2"/>
  <c r="C75" i="2"/>
  <c r="A75" i="2"/>
  <c r="L74" i="2"/>
  <c r="K74" i="2"/>
  <c r="H74" i="2"/>
  <c r="F74" i="2"/>
  <c r="E74" i="2"/>
  <c r="C74" i="2"/>
  <c r="A74" i="2"/>
  <c r="L73" i="2"/>
  <c r="K73" i="2"/>
  <c r="H73" i="2"/>
  <c r="F73" i="2"/>
  <c r="E73" i="2"/>
  <c r="C73" i="2"/>
  <c r="A73" i="2"/>
  <c r="L72" i="2"/>
  <c r="K72" i="2"/>
  <c r="H72" i="2"/>
  <c r="F72" i="2"/>
  <c r="E72" i="2"/>
  <c r="C72" i="2"/>
  <c r="A72" i="2"/>
  <c r="L71" i="2"/>
  <c r="K71" i="2"/>
  <c r="H71" i="2"/>
  <c r="F71" i="2"/>
  <c r="E71" i="2"/>
  <c r="C71" i="2"/>
  <c r="A71" i="2"/>
  <c r="L70" i="2"/>
  <c r="K70" i="2"/>
  <c r="H70" i="2"/>
  <c r="F70" i="2"/>
  <c r="E70" i="2"/>
  <c r="C70" i="2"/>
  <c r="A70" i="2"/>
  <c r="L69" i="2"/>
  <c r="K69" i="2"/>
  <c r="H69" i="2"/>
  <c r="F69" i="2"/>
  <c r="E69" i="2"/>
  <c r="C69" i="2"/>
  <c r="A69" i="2"/>
  <c r="L68" i="2"/>
  <c r="K68" i="2"/>
  <c r="H68" i="2"/>
  <c r="F68" i="2"/>
  <c r="E68" i="2"/>
  <c r="C68" i="2"/>
  <c r="A68" i="2"/>
  <c r="L67" i="2"/>
  <c r="K67" i="2"/>
  <c r="H67" i="2"/>
  <c r="F67" i="2"/>
  <c r="E67" i="2"/>
  <c r="C67" i="2"/>
  <c r="A67" i="2"/>
  <c r="L66" i="2"/>
  <c r="K66" i="2"/>
  <c r="H66" i="2"/>
  <c r="F66" i="2"/>
  <c r="E66" i="2"/>
  <c r="C66" i="2"/>
  <c r="A66" i="2"/>
  <c r="L65" i="2"/>
  <c r="K65" i="2"/>
  <c r="H65" i="2"/>
  <c r="F65" i="2"/>
  <c r="E65" i="2"/>
  <c r="C65" i="2"/>
  <c r="A65" i="2"/>
  <c r="L64" i="2"/>
  <c r="K64" i="2"/>
  <c r="H64" i="2"/>
  <c r="F64" i="2"/>
  <c r="E64" i="2"/>
  <c r="C64" i="2"/>
  <c r="A64" i="2"/>
  <c r="L63" i="2"/>
  <c r="K63" i="2"/>
  <c r="H63" i="2"/>
  <c r="F63" i="2"/>
  <c r="E63" i="2"/>
  <c r="C63" i="2"/>
  <c r="A63" i="2"/>
  <c r="L62" i="2"/>
  <c r="K62" i="2"/>
  <c r="H62" i="2"/>
  <c r="F62" i="2"/>
  <c r="E62" i="2"/>
  <c r="C62" i="2"/>
  <c r="A62" i="2"/>
  <c r="L61" i="2"/>
  <c r="K61" i="2"/>
  <c r="H61" i="2"/>
  <c r="F61" i="2"/>
  <c r="E61" i="2"/>
  <c r="C61" i="2"/>
  <c r="A61" i="2"/>
  <c r="L60" i="2"/>
  <c r="K60" i="2"/>
  <c r="H60" i="2"/>
  <c r="F60" i="2"/>
  <c r="E60" i="2"/>
  <c r="C60" i="2"/>
  <c r="A60" i="2"/>
  <c r="L59" i="2"/>
  <c r="K59" i="2"/>
  <c r="H59" i="2"/>
  <c r="F59" i="2"/>
  <c r="E59" i="2"/>
  <c r="C59" i="2"/>
  <c r="A59" i="2"/>
  <c r="L58" i="2"/>
  <c r="K58" i="2"/>
  <c r="H58" i="2"/>
  <c r="F58" i="2"/>
  <c r="E58" i="2"/>
  <c r="C58" i="2"/>
  <c r="A58" i="2"/>
  <c r="L57" i="2"/>
  <c r="K57" i="2"/>
  <c r="H57" i="2"/>
  <c r="F57" i="2"/>
  <c r="E57" i="2"/>
  <c r="C57" i="2"/>
  <c r="A57" i="2"/>
  <c r="L56" i="2"/>
  <c r="K56" i="2"/>
  <c r="H56" i="2"/>
  <c r="F56" i="2"/>
  <c r="E56" i="2"/>
  <c r="C56" i="2"/>
  <c r="A56" i="2"/>
  <c r="L55" i="2"/>
  <c r="K55" i="2"/>
  <c r="H55" i="2"/>
  <c r="F55" i="2"/>
  <c r="E55" i="2"/>
  <c r="C55" i="2"/>
  <c r="A55" i="2"/>
  <c r="L54" i="2"/>
  <c r="K54" i="2"/>
  <c r="H54" i="2"/>
  <c r="F54" i="2"/>
  <c r="E54" i="2"/>
  <c r="C54" i="2"/>
  <c r="A54" i="2"/>
  <c r="L53" i="2"/>
  <c r="K53" i="2"/>
  <c r="H53" i="2"/>
  <c r="F53" i="2"/>
  <c r="E53" i="2"/>
  <c r="C53" i="2"/>
  <c r="A53" i="2"/>
  <c r="L52" i="2"/>
  <c r="K52" i="2"/>
  <c r="H52" i="2"/>
  <c r="F52" i="2"/>
  <c r="E52" i="2"/>
  <c r="C52" i="2"/>
  <c r="A52" i="2"/>
  <c r="L51" i="2"/>
  <c r="K51" i="2"/>
  <c r="H51" i="2"/>
  <c r="F51" i="2"/>
  <c r="E51" i="2"/>
  <c r="C51" i="2"/>
  <c r="A51" i="2"/>
  <c r="L50" i="2"/>
  <c r="K50" i="2"/>
  <c r="H50" i="2"/>
  <c r="F50" i="2"/>
  <c r="E50" i="2"/>
  <c r="C50" i="2"/>
  <c r="A50" i="2"/>
  <c r="L49" i="2"/>
  <c r="K49" i="2"/>
  <c r="H49" i="2"/>
  <c r="F49" i="2"/>
  <c r="E49" i="2"/>
  <c r="C49" i="2"/>
  <c r="A49" i="2"/>
  <c r="L48" i="2"/>
  <c r="K48" i="2"/>
  <c r="H48" i="2"/>
  <c r="F48" i="2"/>
  <c r="E48" i="2"/>
  <c r="C48" i="2"/>
  <c r="A48" i="2"/>
  <c r="L47" i="2"/>
  <c r="K47" i="2"/>
  <c r="H47" i="2"/>
  <c r="F47" i="2"/>
  <c r="E47" i="2"/>
  <c r="C47" i="2"/>
  <c r="A47" i="2"/>
  <c r="L46" i="2"/>
  <c r="K46" i="2"/>
  <c r="H46" i="2"/>
  <c r="F46" i="2"/>
  <c r="E46" i="2"/>
  <c r="C46" i="2"/>
  <c r="A46" i="2"/>
  <c r="L45" i="2"/>
  <c r="K45" i="2"/>
  <c r="H45" i="2"/>
  <c r="F45" i="2"/>
  <c r="E45" i="2"/>
  <c r="C45" i="2"/>
  <c r="A45" i="2"/>
  <c r="L44" i="2"/>
  <c r="K44" i="2"/>
  <c r="H44" i="2"/>
  <c r="F44" i="2"/>
  <c r="E44" i="2"/>
  <c r="C44" i="2"/>
  <c r="A44" i="2"/>
  <c r="L43" i="2"/>
  <c r="K43" i="2"/>
  <c r="H43" i="2"/>
  <c r="F43" i="2"/>
  <c r="E43" i="2"/>
  <c r="C43" i="2"/>
  <c r="A43" i="2"/>
  <c r="L42" i="2"/>
  <c r="K42" i="2"/>
  <c r="H42" i="2"/>
  <c r="F42" i="2"/>
  <c r="E42" i="2"/>
  <c r="C42" i="2"/>
  <c r="A42" i="2"/>
  <c r="L41" i="2"/>
  <c r="K41" i="2"/>
  <c r="H41" i="2"/>
  <c r="F41" i="2"/>
  <c r="E41" i="2"/>
  <c r="C41" i="2"/>
  <c r="A41" i="2"/>
  <c r="L40" i="2"/>
  <c r="K40" i="2"/>
  <c r="H40" i="2"/>
  <c r="F40" i="2"/>
  <c r="E40" i="2"/>
  <c r="C40" i="2"/>
  <c r="A40" i="2"/>
  <c r="L39" i="2"/>
  <c r="K39" i="2"/>
  <c r="H39" i="2"/>
  <c r="F39" i="2"/>
  <c r="E39" i="2"/>
  <c r="C39" i="2"/>
  <c r="A39" i="2"/>
  <c r="L38" i="2"/>
  <c r="K38" i="2"/>
  <c r="H38" i="2"/>
  <c r="F38" i="2"/>
  <c r="E38" i="2"/>
  <c r="C38" i="2"/>
  <c r="A38" i="2"/>
  <c r="L37" i="2"/>
  <c r="K37" i="2"/>
  <c r="H37" i="2"/>
  <c r="F37" i="2"/>
  <c r="E37" i="2"/>
  <c r="C37" i="2"/>
  <c r="A37" i="2"/>
  <c r="L36" i="2"/>
  <c r="K36" i="2"/>
  <c r="H36" i="2"/>
  <c r="F36" i="2"/>
  <c r="E36" i="2"/>
  <c r="C36" i="2"/>
  <c r="A36" i="2"/>
  <c r="L35" i="2"/>
  <c r="K35" i="2"/>
  <c r="H35" i="2"/>
  <c r="F35" i="2"/>
  <c r="E35" i="2"/>
  <c r="C35" i="2"/>
  <c r="A35" i="2"/>
  <c r="L34" i="2"/>
  <c r="K34" i="2"/>
  <c r="H34" i="2"/>
  <c r="F34" i="2"/>
  <c r="E34" i="2"/>
  <c r="C34" i="2"/>
  <c r="A34" i="2"/>
  <c r="L33" i="2"/>
  <c r="K33" i="2"/>
  <c r="H33" i="2"/>
  <c r="F33" i="2"/>
  <c r="E33" i="2"/>
  <c r="C33" i="2"/>
  <c r="A33" i="2"/>
  <c r="L32" i="2"/>
  <c r="K32" i="2"/>
  <c r="H32" i="2"/>
  <c r="F32" i="2"/>
  <c r="E32" i="2"/>
  <c r="C32" i="2"/>
  <c r="A32" i="2"/>
  <c r="L31" i="2"/>
  <c r="K31" i="2"/>
  <c r="H31" i="2"/>
  <c r="F31" i="2"/>
  <c r="E31" i="2"/>
  <c r="C31" i="2"/>
  <c r="A31" i="2"/>
  <c r="L30" i="2"/>
  <c r="K30" i="2"/>
  <c r="H30" i="2"/>
  <c r="F30" i="2"/>
  <c r="E30" i="2"/>
  <c r="C30" i="2"/>
  <c r="A30" i="2"/>
  <c r="L29" i="2"/>
  <c r="K29" i="2"/>
  <c r="H29" i="2"/>
  <c r="F29" i="2"/>
  <c r="E29" i="2"/>
  <c r="C29" i="2"/>
  <c r="A29" i="2"/>
  <c r="L28" i="2"/>
  <c r="K28" i="2"/>
  <c r="H28" i="2"/>
  <c r="F28" i="2"/>
  <c r="E28" i="2"/>
  <c r="C28" i="2"/>
  <c r="A28" i="2"/>
  <c r="L27" i="2"/>
  <c r="K27" i="2"/>
  <c r="H27" i="2"/>
  <c r="F27" i="2"/>
  <c r="E27" i="2"/>
  <c r="C27" i="2"/>
  <c r="A27" i="2"/>
  <c r="L26" i="2"/>
  <c r="K26" i="2"/>
  <c r="H26" i="2"/>
  <c r="F26" i="2"/>
  <c r="E26" i="2"/>
  <c r="C26" i="2"/>
  <c r="A26" i="2"/>
  <c r="L25" i="2"/>
  <c r="K25" i="2"/>
  <c r="H25" i="2"/>
  <c r="F25" i="2"/>
  <c r="E25" i="2"/>
  <c r="C25" i="2"/>
  <c r="A25" i="2"/>
  <c r="L24" i="2"/>
  <c r="K24" i="2"/>
  <c r="H24" i="2"/>
  <c r="F24" i="2"/>
  <c r="E24" i="2"/>
  <c r="C24" i="2"/>
  <c r="A24" i="2"/>
  <c r="L23" i="2"/>
  <c r="K23" i="2"/>
  <c r="H23" i="2"/>
  <c r="F23" i="2"/>
  <c r="E23" i="2"/>
  <c r="C23" i="2"/>
  <c r="A23" i="2"/>
  <c r="L22" i="2"/>
  <c r="K22" i="2"/>
  <c r="H22" i="2"/>
  <c r="F22" i="2"/>
  <c r="E22" i="2"/>
  <c r="C22" i="2"/>
  <c r="A22" i="2"/>
  <c r="L21" i="2"/>
  <c r="K21" i="2"/>
  <c r="H21" i="2"/>
  <c r="F21" i="2"/>
  <c r="E21" i="2"/>
  <c r="C21" i="2"/>
  <c r="A21" i="2"/>
  <c r="L20" i="2"/>
  <c r="K20" i="2"/>
  <c r="H20" i="2"/>
  <c r="F20" i="2"/>
  <c r="E20" i="2"/>
  <c r="C20" i="2"/>
  <c r="A20" i="2"/>
  <c r="L19" i="2"/>
  <c r="K19" i="2"/>
  <c r="H19" i="2"/>
  <c r="F19" i="2"/>
  <c r="E19" i="2"/>
  <c r="C19" i="2"/>
  <c r="A19" i="2"/>
  <c r="L18" i="2"/>
  <c r="K18" i="2"/>
  <c r="H18" i="2"/>
  <c r="F18" i="2"/>
  <c r="E18" i="2"/>
  <c r="C18" i="2"/>
  <c r="A18" i="2"/>
  <c r="L17" i="2"/>
  <c r="K17" i="2"/>
  <c r="H17" i="2"/>
  <c r="F17" i="2"/>
  <c r="E17" i="2"/>
  <c r="C17" i="2"/>
  <c r="A17" i="2"/>
  <c r="L16" i="2"/>
  <c r="K16" i="2"/>
  <c r="H16" i="2"/>
  <c r="F16" i="2"/>
  <c r="E16" i="2"/>
  <c r="C16" i="2"/>
  <c r="A16" i="2"/>
  <c r="L15" i="2"/>
  <c r="K15" i="2"/>
  <c r="H15" i="2"/>
  <c r="F15" i="2"/>
  <c r="E15" i="2"/>
  <c r="C15" i="2"/>
  <c r="A15" i="2"/>
  <c r="L14" i="2"/>
  <c r="K14" i="2"/>
  <c r="H14" i="2"/>
  <c r="F14" i="2"/>
  <c r="E14" i="2"/>
  <c r="C14" i="2"/>
  <c r="A14" i="2"/>
  <c r="L13" i="2"/>
  <c r="K13" i="2"/>
  <c r="H13" i="2"/>
  <c r="F13" i="2"/>
  <c r="E13" i="2"/>
  <c r="C13" i="2"/>
  <c r="A13" i="2"/>
  <c r="L12" i="2"/>
  <c r="K12" i="2"/>
  <c r="H12" i="2"/>
  <c r="F12" i="2"/>
  <c r="E12" i="2"/>
  <c r="C12" i="2"/>
  <c r="A12" i="2"/>
  <c r="L11" i="2"/>
  <c r="K11" i="2"/>
  <c r="H11" i="2"/>
  <c r="F11" i="2"/>
  <c r="E11" i="2"/>
  <c r="C11" i="2"/>
  <c r="A11" i="2"/>
  <c r="L10" i="2"/>
  <c r="K10" i="2"/>
  <c r="H10" i="2"/>
  <c r="F10" i="2"/>
  <c r="E10" i="2"/>
  <c r="C10" i="2"/>
  <c r="A10" i="2"/>
  <c r="L9" i="2"/>
  <c r="K9" i="2"/>
  <c r="H9" i="2"/>
  <c r="F9" i="2"/>
  <c r="E9" i="2"/>
  <c r="C9" i="2"/>
  <c r="A9" i="2"/>
  <c r="L8" i="2"/>
  <c r="K8" i="2"/>
  <c r="H8" i="2"/>
  <c r="F8" i="2"/>
  <c r="E8" i="2"/>
  <c r="C8" i="2"/>
  <c r="A8" i="2"/>
  <c r="L7" i="2"/>
  <c r="K7" i="2"/>
  <c r="H7" i="2"/>
  <c r="F7" i="2"/>
  <c r="E7" i="2"/>
  <c r="C7" i="2"/>
  <c r="A7" i="2"/>
  <c r="L6" i="2"/>
  <c r="K6" i="2"/>
  <c r="H6" i="2"/>
  <c r="F6" i="2"/>
  <c r="E6" i="2"/>
  <c r="C6" i="2"/>
  <c r="A6" i="2"/>
  <c r="L5" i="2"/>
  <c r="K5" i="2"/>
  <c r="H5" i="2"/>
  <c r="F5" i="2"/>
  <c r="E5" i="2"/>
  <c r="C5" i="2"/>
  <c r="A5" i="2"/>
  <c r="L4" i="2"/>
  <c r="K4" i="2"/>
  <c r="H4" i="2"/>
  <c r="F4" i="2"/>
  <c r="E4" i="2"/>
  <c r="C4" i="2"/>
  <c r="A4" i="2"/>
  <c r="L3" i="2"/>
  <c r="K3" i="2"/>
  <c r="H3" i="2"/>
  <c r="F3" i="2"/>
  <c r="E3" i="2"/>
  <c r="C3" i="2"/>
  <c r="A3" i="2"/>
  <c r="K116" i="1"/>
  <c r="J116" i="1"/>
  <c r="G116" i="1"/>
  <c r="C116" i="1"/>
  <c r="A116" i="1"/>
  <c r="E116" i="1" s="1"/>
  <c r="K115" i="1"/>
  <c r="J115" i="1"/>
  <c r="G115" i="1"/>
  <c r="C115" i="1"/>
  <c r="A115" i="1"/>
  <c r="E115" i="1" s="1"/>
  <c r="K114" i="1"/>
  <c r="J114" i="1"/>
  <c r="G114" i="1"/>
  <c r="C114" i="1"/>
  <c r="A114" i="1"/>
  <c r="E114" i="1" s="1"/>
  <c r="K113" i="1"/>
  <c r="J113" i="1"/>
  <c r="G113" i="1"/>
  <c r="C113" i="1"/>
  <c r="A113" i="1"/>
  <c r="E113" i="1" s="1"/>
  <c r="K112" i="1"/>
  <c r="J112" i="1"/>
  <c r="G112" i="1"/>
  <c r="C112" i="1"/>
  <c r="A112" i="1"/>
  <c r="E112" i="1" s="1"/>
  <c r="K111" i="1"/>
  <c r="J111" i="1"/>
  <c r="G111" i="1"/>
  <c r="C111" i="1"/>
  <c r="A111" i="1"/>
  <c r="E111" i="1" s="1"/>
  <c r="K110" i="1"/>
  <c r="J110" i="1"/>
  <c r="G110" i="1"/>
  <c r="C110" i="1"/>
  <c r="A110" i="1"/>
  <c r="E110" i="1" s="1"/>
  <c r="K109" i="1"/>
  <c r="J109" i="1"/>
  <c r="G109" i="1"/>
  <c r="C109" i="1"/>
  <c r="A109" i="1"/>
  <c r="E109" i="1" s="1"/>
  <c r="K108" i="1"/>
  <c r="J108" i="1"/>
  <c r="G108" i="1"/>
  <c r="C108" i="1"/>
  <c r="A108" i="1"/>
  <c r="E108" i="1" s="1"/>
  <c r="K107" i="1"/>
  <c r="J107" i="1"/>
  <c r="G107" i="1"/>
  <c r="C107" i="1"/>
  <c r="A107" i="1"/>
  <c r="E107" i="1" s="1"/>
  <c r="K106" i="1"/>
  <c r="J106" i="1"/>
  <c r="G106" i="1"/>
  <c r="C106" i="1"/>
  <c r="A106" i="1"/>
  <c r="E106" i="1" s="1"/>
  <c r="K105" i="1"/>
  <c r="J105" i="1"/>
  <c r="G105" i="1"/>
  <c r="C105" i="1"/>
  <c r="A105" i="1"/>
  <c r="E105" i="1" s="1"/>
  <c r="K104" i="1"/>
  <c r="J104" i="1"/>
  <c r="G104" i="1"/>
  <c r="C104" i="1"/>
  <c r="A104" i="1"/>
  <c r="E104" i="1" s="1"/>
  <c r="K103" i="1"/>
  <c r="J103" i="1"/>
  <c r="G103" i="1"/>
  <c r="C103" i="1"/>
  <c r="A103" i="1"/>
  <c r="E103" i="1" s="1"/>
  <c r="K102" i="1"/>
  <c r="J102" i="1"/>
  <c r="G102" i="1"/>
  <c r="C102" i="1"/>
  <c r="A102" i="1"/>
  <c r="E102" i="1" s="1"/>
  <c r="K101" i="1"/>
  <c r="J101" i="1"/>
  <c r="G101" i="1"/>
  <c r="C101" i="1"/>
  <c r="A101" i="1"/>
  <c r="E101" i="1" s="1"/>
  <c r="K100" i="1"/>
  <c r="J100" i="1"/>
  <c r="G100" i="1"/>
  <c r="C100" i="1"/>
  <c r="A100" i="1"/>
  <c r="E100" i="1" s="1"/>
  <c r="K99" i="1"/>
  <c r="J99" i="1"/>
  <c r="G99" i="1"/>
  <c r="C99" i="1"/>
  <c r="A99" i="1"/>
  <c r="E99" i="1" s="1"/>
  <c r="K98" i="1"/>
  <c r="J98" i="1"/>
  <c r="G98" i="1"/>
  <c r="C98" i="1"/>
  <c r="A98" i="1"/>
  <c r="E98" i="1" s="1"/>
  <c r="K97" i="1"/>
  <c r="J97" i="1"/>
  <c r="G97" i="1"/>
  <c r="C97" i="1"/>
  <c r="A97" i="1"/>
  <c r="E97" i="1" s="1"/>
  <c r="K96" i="1"/>
  <c r="J96" i="1"/>
  <c r="G96" i="1"/>
  <c r="C96" i="1"/>
  <c r="A96" i="1"/>
  <c r="E96" i="1" s="1"/>
  <c r="K95" i="1"/>
  <c r="J95" i="1"/>
  <c r="G95" i="1"/>
  <c r="C95" i="1"/>
  <c r="A95" i="1"/>
  <c r="E95" i="1" s="1"/>
  <c r="K94" i="1"/>
  <c r="J94" i="1"/>
  <c r="G94" i="1"/>
  <c r="C94" i="1"/>
  <c r="A94" i="1"/>
  <c r="E94" i="1" s="1"/>
  <c r="K93" i="1"/>
  <c r="J93" i="1"/>
  <c r="G93" i="1"/>
  <c r="C93" i="1"/>
  <c r="A93" i="1"/>
  <c r="E93" i="1" s="1"/>
  <c r="K92" i="1"/>
  <c r="J92" i="1"/>
  <c r="G92" i="1"/>
  <c r="C92" i="1"/>
  <c r="A92" i="1"/>
  <c r="E92" i="1" s="1"/>
  <c r="K91" i="1"/>
  <c r="J91" i="1"/>
  <c r="G91" i="1"/>
  <c r="C91" i="1"/>
  <c r="A91" i="1"/>
  <c r="E91" i="1" s="1"/>
  <c r="K90" i="1"/>
  <c r="J90" i="1"/>
  <c r="G90" i="1"/>
  <c r="C90" i="1"/>
  <c r="A90" i="1"/>
  <c r="E90" i="1" s="1"/>
  <c r="K89" i="1"/>
  <c r="J89" i="1"/>
  <c r="G89" i="1"/>
  <c r="C89" i="1"/>
  <c r="A89" i="1"/>
  <c r="E89" i="1" s="1"/>
  <c r="K88" i="1"/>
  <c r="J88" i="1"/>
  <c r="G88" i="1"/>
  <c r="C88" i="1"/>
  <c r="A88" i="1"/>
  <c r="E88" i="1" s="1"/>
  <c r="K87" i="1"/>
  <c r="J87" i="1"/>
  <c r="G87" i="1"/>
  <c r="C87" i="1"/>
  <c r="A87" i="1"/>
  <c r="E87" i="1" s="1"/>
  <c r="K86" i="1"/>
  <c r="J86" i="1"/>
  <c r="G86" i="1"/>
  <c r="C86" i="1"/>
  <c r="A86" i="1"/>
  <c r="E86" i="1" s="1"/>
  <c r="K85" i="1"/>
  <c r="J85" i="1"/>
  <c r="G85" i="1"/>
  <c r="C85" i="1"/>
  <c r="A85" i="1"/>
  <c r="E85" i="1" s="1"/>
  <c r="K84" i="1"/>
  <c r="J84" i="1"/>
  <c r="G84" i="1"/>
  <c r="C84" i="1"/>
  <c r="A84" i="1"/>
  <c r="E84" i="1" s="1"/>
  <c r="K83" i="1"/>
  <c r="J83" i="1"/>
  <c r="G83" i="1"/>
  <c r="C83" i="1"/>
  <c r="A83" i="1"/>
  <c r="E83" i="1" s="1"/>
  <c r="K82" i="1"/>
  <c r="J82" i="1"/>
  <c r="G82" i="1"/>
  <c r="C82" i="1"/>
  <c r="A82" i="1"/>
  <c r="E82" i="1" s="1"/>
  <c r="K81" i="1"/>
  <c r="J81" i="1"/>
  <c r="G81" i="1"/>
  <c r="C81" i="1"/>
  <c r="A81" i="1"/>
  <c r="E81" i="1" s="1"/>
  <c r="K80" i="1"/>
  <c r="J80" i="1"/>
  <c r="G80" i="1"/>
  <c r="C80" i="1"/>
  <c r="A80" i="1"/>
  <c r="E80" i="1" s="1"/>
  <c r="K79" i="1"/>
  <c r="J79" i="1"/>
  <c r="G79" i="1"/>
  <c r="C79" i="1"/>
  <c r="A79" i="1"/>
  <c r="E79" i="1" s="1"/>
  <c r="K78" i="1"/>
  <c r="J78" i="1"/>
  <c r="G78" i="1"/>
  <c r="C78" i="1"/>
  <c r="A78" i="1"/>
  <c r="E78" i="1" s="1"/>
  <c r="K77" i="1"/>
  <c r="J77" i="1"/>
  <c r="G77" i="1"/>
  <c r="C77" i="1"/>
  <c r="A77" i="1"/>
  <c r="E77" i="1" s="1"/>
  <c r="K76" i="1"/>
  <c r="J76" i="1"/>
  <c r="G76" i="1"/>
  <c r="C76" i="1"/>
  <c r="A76" i="1"/>
  <c r="E76" i="1" s="1"/>
  <c r="K75" i="1"/>
  <c r="J75" i="1"/>
  <c r="G75" i="1"/>
  <c r="C75" i="1"/>
  <c r="A75" i="1"/>
  <c r="E75" i="1" s="1"/>
  <c r="K74" i="1"/>
  <c r="J74" i="1"/>
  <c r="G74" i="1"/>
  <c r="C74" i="1"/>
  <c r="A74" i="1"/>
  <c r="E74" i="1" s="1"/>
  <c r="K73" i="1"/>
  <c r="J73" i="1"/>
  <c r="G73" i="1"/>
  <c r="C73" i="1"/>
  <c r="A73" i="1"/>
  <c r="E73" i="1" s="1"/>
  <c r="K72" i="1"/>
  <c r="J72" i="1"/>
  <c r="G72" i="1"/>
  <c r="C72" i="1"/>
  <c r="A72" i="1"/>
  <c r="E72" i="1" s="1"/>
  <c r="K71" i="1"/>
  <c r="J71" i="1"/>
  <c r="G71" i="1"/>
  <c r="C71" i="1"/>
  <c r="A71" i="1"/>
  <c r="E71" i="1" s="1"/>
  <c r="K70" i="1"/>
  <c r="J70" i="1"/>
  <c r="G70" i="1"/>
  <c r="C70" i="1"/>
  <c r="A70" i="1"/>
  <c r="E70" i="1" s="1"/>
  <c r="K69" i="1"/>
  <c r="J69" i="1"/>
  <c r="G69" i="1"/>
  <c r="C69" i="1"/>
  <c r="A69" i="1"/>
  <c r="E69" i="1" s="1"/>
  <c r="K68" i="1"/>
  <c r="J68" i="1"/>
  <c r="G68" i="1"/>
  <c r="C68" i="1"/>
  <c r="A68" i="1"/>
  <c r="E68" i="1" s="1"/>
  <c r="K67" i="1"/>
  <c r="J67" i="1"/>
  <c r="G67" i="1"/>
  <c r="C67" i="1"/>
  <c r="A67" i="1"/>
  <c r="E67" i="1" s="1"/>
  <c r="K66" i="1"/>
  <c r="J66" i="1"/>
  <c r="G66" i="1"/>
  <c r="C66" i="1"/>
  <c r="A66" i="1"/>
  <c r="E66" i="1" s="1"/>
  <c r="K65" i="1"/>
  <c r="J65" i="1"/>
  <c r="G65" i="1"/>
  <c r="C65" i="1"/>
  <c r="A65" i="1"/>
  <c r="E65" i="1" s="1"/>
  <c r="K64" i="1"/>
  <c r="J64" i="1"/>
  <c r="G64" i="1"/>
  <c r="E64" i="1"/>
  <c r="C64" i="1"/>
  <c r="A64" i="1"/>
  <c r="K63" i="1"/>
  <c r="J63" i="1"/>
  <c r="G63" i="1"/>
  <c r="C63" i="1"/>
  <c r="A63" i="1"/>
  <c r="E63" i="1" s="1"/>
  <c r="K62" i="1"/>
  <c r="J62" i="1"/>
  <c r="G62" i="1"/>
  <c r="C62" i="1"/>
  <c r="A62" i="1"/>
  <c r="E62" i="1" s="1"/>
  <c r="K61" i="1"/>
  <c r="J61" i="1"/>
  <c r="G61" i="1"/>
  <c r="C61" i="1"/>
  <c r="A61" i="1"/>
  <c r="E61" i="1" s="1"/>
  <c r="K60" i="1"/>
  <c r="J60" i="1"/>
  <c r="G60" i="1"/>
  <c r="C60" i="1"/>
  <c r="A60" i="1"/>
  <c r="E60" i="1" s="1"/>
  <c r="K59" i="1"/>
  <c r="J59" i="1"/>
  <c r="G59" i="1"/>
  <c r="C59" i="1"/>
  <c r="A59" i="1"/>
  <c r="E59" i="1" s="1"/>
  <c r="K58" i="1"/>
  <c r="J58" i="1"/>
  <c r="G58" i="1"/>
  <c r="C58" i="1"/>
  <c r="A58" i="1"/>
  <c r="E58" i="1" s="1"/>
  <c r="K57" i="1"/>
  <c r="J57" i="1"/>
  <c r="G57" i="1"/>
  <c r="E57" i="1"/>
  <c r="C57" i="1"/>
  <c r="A57" i="1"/>
  <c r="K56" i="1"/>
  <c r="J56" i="1"/>
  <c r="G56" i="1"/>
  <c r="C56" i="1"/>
  <c r="A56" i="1"/>
  <c r="E56" i="1" s="1"/>
  <c r="K55" i="1"/>
  <c r="J55" i="1"/>
  <c r="G55" i="1"/>
  <c r="C55" i="1"/>
  <c r="A55" i="1"/>
  <c r="E55" i="1" s="1"/>
  <c r="K54" i="1"/>
  <c r="J54" i="1"/>
  <c r="G54" i="1"/>
  <c r="C54" i="1"/>
  <c r="A54" i="1"/>
  <c r="E54" i="1" s="1"/>
  <c r="K53" i="1"/>
  <c r="J53" i="1"/>
  <c r="G53" i="1"/>
  <c r="C53" i="1"/>
  <c r="A53" i="1"/>
  <c r="E53" i="1" s="1"/>
  <c r="K52" i="1"/>
  <c r="J52" i="1"/>
  <c r="G52" i="1"/>
  <c r="C52" i="1"/>
  <c r="A52" i="1"/>
  <c r="E52" i="1" s="1"/>
  <c r="K51" i="1"/>
  <c r="J51" i="1"/>
  <c r="G51" i="1"/>
  <c r="C51" i="1"/>
  <c r="A51" i="1"/>
  <c r="E51" i="1" s="1"/>
  <c r="K50" i="1"/>
  <c r="J50" i="1"/>
  <c r="G50" i="1"/>
  <c r="C50" i="1"/>
  <c r="A50" i="1"/>
  <c r="E50" i="1" s="1"/>
  <c r="K49" i="1"/>
  <c r="J49" i="1"/>
  <c r="G49" i="1"/>
  <c r="C49" i="1"/>
  <c r="A49" i="1"/>
  <c r="E49" i="1" s="1"/>
  <c r="K48" i="1"/>
  <c r="J48" i="1"/>
  <c r="G48" i="1"/>
  <c r="C48" i="1"/>
  <c r="A48" i="1"/>
  <c r="E48" i="1" s="1"/>
  <c r="K47" i="1"/>
  <c r="J47" i="1"/>
  <c r="G47" i="1"/>
  <c r="C47" i="1"/>
  <c r="A47" i="1"/>
  <c r="E47" i="1" s="1"/>
  <c r="K46" i="1"/>
  <c r="J46" i="1"/>
  <c r="G46" i="1"/>
  <c r="C46" i="1"/>
  <c r="A46" i="1"/>
  <c r="E46" i="1" s="1"/>
  <c r="K45" i="1"/>
  <c r="J45" i="1"/>
  <c r="G45" i="1"/>
  <c r="C45" i="1"/>
  <c r="A45" i="1"/>
  <c r="E45" i="1" s="1"/>
  <c r="K44" i="1"/>
  <c r="J44" i="1"/>
  <c r="G44" i="1"/>
  <c r="C44" i="1"/>
  <c r="A44" i="1"/>
  <c r="E44" i="1" s="1"/>
  <c r="K43" i="1"/>
  <c r="J43" i="1"/>
  <c r="G43" i="1"/>
  <c r="C43" i="1"/>
  <c r="A43" i="1"/>
  <c r="E43" i="1" s="1"/>
  <c r="K42" i="1"/>
  <c r="J42" i="1"/>
  <c r="G42" i="1"/>
  <c r="C42" i="1"/>
  <c r="A42" i="1"/>
  <c r="E42" i="1" s="1"/>
  <c r="K41" i="1"/>
  <c r="J41" i="1"/>
  <c r="G41" i="1"/>
  <c r="C41" i="1"/>
  <c r="A41" i="1"/>
  <c r="E41" i="1" s="1"/>
  <c r="K40" i="1"/>
  <c r="J40" i="1"/>
  <c r="G40" i="1"/>
  <c r="C40" i="1"/>
  <c r="A40" i="1"/>
  <c r="E40" i="1" s="1"/>
  <c r="K39" i="1"/>
  <c r="J39" i="1"/>
  <c r="G39" i="1"/>
  <c r="C39" i="1"/>
  <c r="A39" i="1"/>
  <c r="E39" i="1" s="1"/>
  <c r="K38" i="1"/>
  <c r="J38" i="1"/>
  <c r="G38" i="1"/>
  <c r="C38" i="1"/>
  <c r="A38" i="1"/>
  <c r="E38" i="1" s="1"/>
  <c r="K37" i="1"/>
  <c r="J37" i="1"/>
  <c r="G37" i="1"/>
  <c r="C37" i="1"/>
  <c r="A37" i="1"/>
  <c r="E37" i="1" s="1"/>
  <c r="K36" i="1"/>
  <c r="J36" i="1"/>
  <c r="G36" i="1"/>
  <c r="C36" i="1"/>
  <c r="A36" i="1"/>
  <c r="E36" i="1" s="1"/>
  <c r="K35" i="1"/>
  <c r="J35" i="1"/>
  <c r="G35" i="1"/>
  <c r="C35" i="1"/>
  <c r="A35" i="1"/>
  <c r="E35" i="1" s="1"/>
  <c r="K34" i="1"/>
  <c r="J34" i="1"/>
  <c r="G34" i="1"/>
  <c r="C34" i="1"/>
  <c r="A34" i="1"/>
  <c r="E34" i="1" s="1"/>
  <c r="K33" i="1"/>
  <c r="J33" i="1"/>
  <c r="G33" i="1"/>
  <c r="C33" i="1"/>
  <c r="A33" i="1"/>
  <c r="E33" i="1" s="1"/>
  <c r="K32" i="1"/>
  <c r="J32" i="1"/>
  <c r="G32" i="1"/>
  <c r="C32" i="1"/>
  <c r="A32" i="1"/>
  <c r="E32" i="1" s="1"/>
  <c r="K31" i="1"/>
  <c r="J31" i="1"/>
  <c r="G31" i="1"/>
  <c r="C31" i="1"/>
  <c r="A31" i="1"/>
  <c r="E31" i="1" s="1"/>
  <c r="K30" i="1"/>
  <c r="J30" i="1"/>
  <c r="G30" i="1"/>
  <c r="C30" i="1"/>
  <c r="A30" i="1"/>
  <c r="E30" i="1" s="1"/>
  <c r="K29" i="1"/>
  <c r="J29" i="1"/>
  <c r="G29" i="1"/>
  <c r="C29" i="1"/>
  <c r="A29" i="1"/>
  <c r="E29" i="1" s="1"/>
  <c r="K28" i="1"/>
  <c r="J28" i="1"/>
  <c r="G28" i="1"/>
  <c r="C28" i="1"/>
  <c r="A28" i="1"/>
  <c r="E28" i="1" s="1"/>
  <c r="K27" i="1"/>
  <c r="J27" i="1"/>
  <c r="G27" i="1"/>
  <c r="C27" i="1"/>
  <c r="A27" i="1"/>
  <c r="E27" i="1" s="1"/>
  <c r="K26" i="1"/>
  <c r="J26" i="1"/>
  <c r="G26" i="1"/>
  <c r="C26" i="1"/>
  <c r="A26" i="1"/>
  <c r="E26" i="1" s="1"/>
  <c r="K25" i="1"/>
  <c r="J25" i="1"/>
  <c r="G25" i="1"/>
  <c r="C25" i="1"/>
  <c r="A25" i="1"/>
  <c r="E25" i="1" s="1"/>
  <c r="K24" i="1"/>
  <c r="J24" i="1"/>
  <c r="G24" i="1"/>
  <c r="C24" i="1"/>
  <c r="A24" i="1"/>
  <c r="E24" i="1" s="1"/>
  <c r="K23" i="1"/>
  <c r="J23" i="1"/>
  <c r="G23" i="1"/>
  <c r="C23" i="1"/>
  <c r="A23" i="1"/>
  <c r="E23" i="1" s="1"/>
  <c r="K22" i="1"/>
  <c r="J22" i="1"/>
  <c r="G22" i="1"/>
  <c r="C22" i="1"/>
  <c r="A22" i="1"/>
  <c r="E22" i="1" s="1"/>
  <c r="K21" i="1"/>
  <c r="J21" i="1"/>
  <c r="G21" i="1"/>
  <c r="C21" i="1"/>
  <c r="A21" i="1"/>
  <c r="E21" i="1" s="1"/>
  <c r="K20" i="1"/>
  <c r="J20" i="1"/>
  <c r="G20" i="1"/>
  <c r="C20" i="1"/>
  <c r="A20" i="1"/>
  <c r="E20" i="1" s="1"/>
  <c r="K19" i="1"/>
  <c r="J19" i="1"/>
  <c r="G19" i="1"/>
  <c r="C19" i="1"/>
  <c r="A19" i="1"/>
  <c r="E19" i="1" s="1"/>
  <c r="K18" i="1"/>
  <c r="J18" i="1"/>
  <c r="G18" i="1"/>
  <c r="C18" i="1"/>
  <c r="A18" i="1"/>
  <c r="E18" i="1" s="1"/>
  <c r="K17" i="1"/>
  <c r="J17" i="1"/>
  <c r="G17" i="1"/>
  <c r="C17" i="1"/>
  <c r="A17" i="1"/>
  <c r="E17" i="1" s="1"/>
  <c r="K16" i="1"/>
  <c r="J16" i="1"/>
  <c r="G16" i="1"/>
  <c r="C16" i="1"/>
  <c r="A16" i="1"/>
  <c r="E16" i="1" s="1"/>
  <c r="K15" i="1"/>
  <c r="J15" i="1"/>
  <c r="G15" i="1"/>
  <c r="C15" i="1"/>
  <c r="A15" i="1"/>
  <c r="E15" i="1" s="1"/>
  <c r="K14" i="1"/>
  <c r="J14" i="1"/>
  <c r="G14" i="1"/>
  <c r="C14" i="1"/>
  <c r="A14" i="1"/>
  <c r="E14" i="1" s="1"/>
  <c r="K13" i="1"/>
  <c r="J13" i="1"/>
  <c r="G13" i="1"/>
  <c r="C13" i="1"/>
  <c r="A13" i="1"/>
  <c r="E13" i="1" s="1"/>
  <c r="K12" i="1"/>
  <c r="J12" i="1"/>
  <c r="G12" i="1"/>
  <c r="C12" i="1"/>
  <c r="A12" i="1"/>
  <c r="E12" i="1" s="1"/>
  <c r="K11" i="1"/>
  <c r="J11" i="1"/>
  <c r="G11" i="1"/>
  <c r="C11" i="1"/>
  <c r="A11" i="1"/>
  <c r="E11" i="1" s="1"/>
  <c r="K10" i="1"/>
  <c r="J10" i="1"/>
  <c r="G10" i="1"/>
  <c r="E10" i="1"/>
  <c r="C10" i="1"/>
  <c r="A10" i="1"/>
  <c r="K9" i="1"/>
  <c r="J9" i="1"/>
  <c r="G9" i="1"/>
  <c r="E9" i="1"/>
  <c r="C9" i="1"/>
  <c r="A9" i="1"/>
  <c r="K8" i="1"/>
  <c r="J8" i="1"/>
  <c r="G8" i="1"/>
  <c r="E8" i="1"/>
  <c r="C8" i="1"/>
  <c r="A8" i="1"/>
  <c r="K7" i="1"/>
  <c r="J7" i="1"/>
  <c r="G7" i="1"/>
  <c r="C7" i="1"/>
  <c r="A7" i="1"/>
  <c r="E7" i="1" s="1"/>
  <c r="K6" i="1"/>
  <c r="J6" i="1"/>
  <c r="G6" i="1"/>
  <c r="E6" i="1"/>
  <c r="C6" i="1"/>
  <c r="A6" i="1"/>
  <c r="K5" i="1"/>
  <c r="J5" i="1"/>
  <c r="G5" i="1"/>
  <c r="C5" i="1"/>
  <c r="A5" i="1"/>
  <c r="E5" i="1" s="1"/>
  <c r="K4" i="1"/>
  <c r="J4" i="1"/>
  <c r="G4" i="1"/>
  <c r="C4" i="1"/>
  <c r="A4" i="1"/>
  <c r="E4" i="1" s="1"/>
</calcChain>
</file>

<file path=xl/sharedStrings.xml><?xml version="1.0" encoding="utf-8"?>
<sst xmlns="http://schemas.openxmlformats.org/spreadsheetml/2006/main" count="699" uniqueCount="24">
  <si>
    <t>Friday</t>
  </si>
  <si>
    <t>Grade</t>
  </si>
  <si>
    <t>Team No</t>
  </si>
  <si>
    <t>Team Name</t>
  </si>
  <si>
    <t>vs</t>
  </si>
  <si>
    <t>Game No</t>
  </si>
  <si>
    <t>Team Name (2)</t>
  </si>
  <si>
    <t>Field No</t>
  </si>
  <si>
    <t>AM/PM</t>
  </si>
  <si>
    <t>Field</t>
  </si>
  <si>
    <t>Field Description</t>
  </si>
  <si>
    <t>AM</t>
  </si>
  <si>
    <t>PM</t>
  </si>
  <si>
    <t>Saturday</t>
  </si>
  <si>
    <t xml:space="preserve">AM </t>
  </si>
  <si>
    <t>Sunday</t>
  </si>
  <si>
    <t>Reldas Homegrown XI</t>
  </si>
  <si>
    <t>A</t>
  </si>
  <si>
    <t>The Grandstanders</t>
  </si>
  <si>
    <t>Malcheks Cricket Club</t>
  </si>
  <si>
    <t>Burnett Bushpigs</t>
  </si>
  <si>
    <t>Herbert River Cricket</t>
  </si>
  <si>
    <t>Endeavour XI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</si>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</sst>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1666875</xdr:colOff>
      <xdr:row>0</xdr:row>
      <xdr:rowOff>123825</xdr:rowOff>
    </xdr:from>
    <xdr:to>
      <xdr:col>2</xdr:col>
      <xdr:colOff>2009775</xdr:colOff>
      <xdr:row>0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891EA04-EAE3-4350-BE27-BACAFAAA7663}"/>
            </a:ext>
          </a:extLst>
        </xdr:cNvPr>
        <xdr:cNvSpPr>
          <a:spLocks noChangeShapeType="1"/>
        </xdr:cNvSpPr>
      </xdr:nvSpPr>
      <xdr:spPr bwMode="auto">
        <a:xfrm flipH="1">
          <a:off x="401955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raw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0 Team List"/>
      <sheetName val="2018 Results"/>
    </sheetNames>
    <sheetDataSet>
      <sheetData sheetId="0">
        <row r="1">
          <cell r="A1" t="str">
            <v>Team No.</v>
          </cell>
          <cell r="B1" t="str">
            <v xml:space="preserve">Team Name
</v>
          </cell>
          <cell r="C1" t="str">
            <v>Grade</v>
          </cell>
          <cell r="D1" t="str">
            <v>Given Name</v>
          </cell>
          <cell r="E1" t="str">
            <v>Surname</v>
          </cell>
          <cell r="F1" t="str">
            <v>Address 1</v>
          </cell>
          <cell r="G1" t="str">
            <v>Address 2</v>
          </cell>
          <cell r="H1" t="str">
            <v>City</v>
          </cell>
          <cell r="I1" t="str">
            <v>State</v>
          </cell>
          <cell r="J1" t="str">
            <v>P/Code</v>
          </cell>
          <cell r="K1" t="str">
            <v>Home Phone</v>
          </cell>
          <cell r="L1" t="str">
            <v>Mobile</v>
          </cell>
          <cell r="M1" t="str">
            <v>Accommodation Details</v>
          </cell>
          <cell r="N1" t="str">
            <v>Receipt No.</v>
          </cell>
          <cell r="O1" t="str">
            <v>Amount</v>
          </cell>
          <cell r="P1" t="str">
            <v>Date Entered</v>
          </cell>
          <cell r="Q1" t="str">
            <v>Special Considerations</v>
          </cell>
          <cell r="R1" t="str">
            <v>Email Contact</v>
          </cell>
        </row>
        <row r="2">
          <cell r="A2">
            <v>1</v>
          </cell>
          <cell r="B2" t="str">
            <v>Burnett Bushpigs</v>
          </cell>
          <cell r="C2" t="str">
            <v>A</v>
          </cell>
          <cell r="D2" t="str">
            <v>Jamian</v>
          </cell>
          <cell r="E2" t="str">
            <v>Currin</v>
          </cell>
          <cell r="F2" t="str">
            <v>5167 Burnett Highway</v>
          </cell>
          <cell r="H2" t="str">
            <v>Goomeri</v>
          </cell>
          <cell r="I2" t="str">
            <v>Qld</v>
          </cell>
          <cell r="J2">
            <v>4601</v>
          </cell>
          <cell r="L2" t="str">
            <v>0488 287 746</v>
          </cell>
          <cell r="M2" t="str">
            <v>Charters Towers Tourist Park</v>
          </cell>
          <cell r="N2">
            <v>5248483</v>
          </cell>
          <cell r="O2">
            <v>660</v>
          </cell>
          <cell r="P2">
            <v>44516</v>
          </cell>
          <cell r="Q2" t="e">
            <v>#N/A</v>
          </cell>
          <cell r="R2" t="str">
            <v>curro308@gmail.com</v>
          </cell>
        </row>
        <row r="3">
          <cell r="A3">
            <v>2</v>
          </cell>
          <cell r="B3" t="str">
            <v>Endeavour XI</v>
          </cell>
          <cell r="C3" t="str">
            <v>A</v>
          </cell>
          <cell r="D3" t="str">
            <v xml:space="preserve">Matthew </v>
          </cell>
          <cell r="E3" t="str">
            <v>Grant</v>
          </cell>
          <cell r="F3" t="str">
            <v>10 Palmerston Street</v>
          </cell>
          <cell r="H3" t="str">
            <v>Townsville</v>
          </cell>
          <cell r="I3" t="str">
            <v>Qld</v>
          </cell>
          <cell r="J3">
            <v>4812</v>
          </cell>
          <cell r="K3" t="e">
            <v>#N/A</v>
          </cell>
          <cell r="L3" t="str">
            <v>0408 861 662</v>
          </cell>
          <cell r="N3">
            <v>5248487</v>
          </cell>
          <cell r="O3">
            <v>660</v>
          </cell>
          <cell r="P3">
            <v>44526</v>
          </cell>
          <cell r="Q3" t="e">
            <v>#N/A</v>
          </cell>
          <cell r="R3" t="str">
            <v>mgrant@xx.com.au</v>
          </cell>
        </row>
        <row r="4">
          <cell r="A4">
            <v>3</v>
          </cell>
          <cell r="B4" t="str">
            <v>Herbert River Cricket</v>
          </cell>
          <cell r="C4" t="str">
            <v>A</v>
          </cell>
          <cell r="D4" t="str">
            <v>Michael</v>
          </cell>
          <cell r="E4" t="str">
            <v>Bain</v>
          </cell>
          <cell r="F4" t="str">
            <v>PO Box 897</v>
          </cell>
          <cell r="H4" t="str">
            <v>Ingham</v>
          </cell>
          <cell r="I4" t="str">
            <v>Qld</v>
          </cell>
          <cell r="J4">
            <v>4850</v>
          </cell>
          <cell r="K4" t="str">
            <v>4777 8773</v>
          </cell>
          <cell r="L4" t="str">
            <v>0429 863 779</v>
          </cell>
          <cell r="N4">
            <v>5248488</v>
          </cell>
          <cell r="O4">
            <v>660</v>
          </cell>
          <cell r="P4">
            <v>44526</v>
          </cell>
          <cell r="Q4" t="e">
            <v>#N/A</v>
          </cell>
          <cell r="R4" t="str">
            <v>mba23618@bigpond.net.au</v>
          </cell>
        </row>
        <row r="5">
          <cell r="A5">
            <v>4</v>
          </cell>
          <cell r="B5" t="str">
            <v>Malcheks Cricket Club</v>
          </cell>
          <cell r="C5" t="str">
            <v>A</v>
          </cell>
          <cell r="D5" t="str">
            <v>Justin</v>
          </cell>
          <cell r="E5" t="str">
            <v>Rawlins</v>
          </cell>
          <cell r="F5" t="str">
            <v>5 Meadowbrook DR</v>
          </cell>
          <cell r="H5" t="str">
            <v>Aitkenvale</v>
          </cell>
          <cell r="I5" t="str">
            <v>Qld</v>
          </cell>
          <cell r="J5">
            <v>4814</v>
          </cell>
          <cell r="K5" t="e">
            <v>#N/A</v>
          </cell>
          <cell r="L5" t="str">
            <v>0417 756 558</v>
          </cell>
          <cell r="N5">
            <v>5248484</v>
          </cell>
          <cell r="O5">
            <v>660</v>
          </cell>
          <cell r="P5">
            <v>44505</v>
          </cell>
          <cell r="Q5" t="e">
            <v>#N/A</v>
          </cell>
          <cell r="R5" t="str">
            <v>JustinR@myfortress.com.au</v>
          </cell>
        </row>
        <row r="6">
          <cell r="A6">
            <v>5</v>
          </cell>
          <cell r="B6" t="str">
            <v>Reldas Homegrown XI</v>
          </cell>
          <cell r="C6" t="str">
            <v>A</v>
          </cell>
          <cell r="D6" t="str">
            <v>Wade</v>
          </cell>
          <cell r="E6" t="str">
            <v>Sadler</v>
          </cell>
          <cell r="F6" t="str">
            <v>36 Bayswater Terrace</v>
          </cell>
          <cell r="G6" t="str">
            <v>Hyde Park</v>
          </cell>
          <cell r="H6" t="str">
            <v>Townsville</v>
          </cell>
          <cell r="I6" t="str">
            <v>Qld</v>
          </cell>
          <cell r="J6">
            <v>4812</v>
          </cell>
          <cell r="K6" t="e">
            <v>#N/A</v>
          </cell>
          <cell r="L6" t="str">
            <v>0400 798 869</v>
          </cell>
          <cell r="N6">
            <v>5248485</v>
          </cell>
          <cell r="O6">
            <v>660</v>
          </cell>
          <cell r="P6">
            <v>44522</v>
          </cell>
          <cell r="Q6" t="e">
            <v>#N/A</v>
          </cell>
          <cell r="R6" t="str">
            <v>wade@reldas.com.au</v>
          </cell>
        </row>
        <row r="7">
          <cell r="A7">
            <v>6</v>
          </cell>
          <cell r="B7" t="str">
            <v>The Grandstanders</v>
          </cell>
          <cell r="C7" t="str">
            <v>A</v>
          </cell>
          <cell r="D7" t="str">
            <v>Anton</v>
          </cell>
          <cell r="E7" t="str">
            <v>Booy</v>
          </cell>
          <cell r="F7" t="str">
            <v>PO Box 6332</v>
          </cell>
          <cell r="H7" t="str">
            <v>Cairns</v>
          </cell>
          <cell r="I7" t="str">
            <v>Qld</v>
          </cell>
          <cell r="J7">
            <v>4870</v>
          </cell>
          <cell r="K7" t="e">
            <v>#N/A</v>
          </cell>
          <cell r="L7" t="str">
            <v>0418 183 007</v>
          </cell>
          <cell r="N7">
            <v>5248486</v>
          </cell>
          <cell r="O7">
            <v>660</v>
          </cell>
          <cell r="P7">
            <v>44504</v>
          </cell>
          <cell r="Q7" t="e">
            <v>#N/A</v>
          </cell>
          <cell r="R7" t="str">
            <v>anton@aabequipment.com.au</v>
          </cell>
        </row>
        <row r="8">
          <cell r="A8">
            <v>7</v>
          </cell>
          <cell r="B8" t="str">
            <v>Backers XI</v>
          </cell>
          <cell r="C8" t="str">
            <v>B1</v>
          </cell>
          <cell r="D8" t="str">
            <v>Myles</v>
          </cell>
          <cell r="E8" t="str">
            <v>Dawson</v>
          </cell>
          <cell r="F8" t="str">
            <v>3 Salwood Court</v>
          </cell>
          <cell r="H8" t="str">
            <v>Douglas</v>
          </cell>
          <cell r="I8" t="str">
            <v>Qld</v>
          </cell>
          <cell r="J8">
            <v>4814</v>
          </cell>
          <cell r="L8" t="str">
            <v>0466 108 807</v>
          </cell>
          <cell r="M8" t="str">
            <v>Gold City Motel</v>
          </cell>
          <cell r="N8">
            <v>5248492</v>
          </cell>
          <cell r="O8">
            <v>660</v>
          </cell>
          <cell r="P8">
            <v>44523</v>
          </cell>
          <cell r="Q8" t="e">
            <v>#N/A</v>
          </cell>
          <cell r="R8" t="str">
            <v>mylesandlins@internode.on.net</v>
          </cell>
        </row>
        <row r="9">
          <cell r="A9">
            <v>8</v>
          </cell>
          <cell r="B9" t="str">
            <v>Cavaliers</v>
          </cell>
          <cell r="C9" t="str">
            <v>B1</v>
          </cell>
          <cell r="D9" t="str">
            <v xml:space="preserve">Samuel </v>
          </cell>
          <cell r="E9" t="str">
            <v>Peters</v>
          </cell>
          <cell r="F9" t="str">
            <v>20 Twenty First Ave</v>
          </cell>
          <cell r="H9" t="str">
            <v>Mount Isa</v>
          </cell>
          <cell r="I9" t="str">
            <v>Qld</v>
          </cell>
          <cell r="J9">
            <v>4825</v>
          </cell>
          <cell r="K9" t="e">
            <v>#N/A</v>
          </cell>
          <cell r="L9" t="str">
            <v>0478 013 490</v>
          </cell>
          <cell r="N9" t="str">
            <v>Paid 2021</v>
          </cell>
          <cell r="P9">
            <v>44548</v>
          </cell>
          <cell r="Q9" t="e">
            <v>#N/A</v>
          </cell>
          <cell r="R9" t="str">
            <v>wdpmtisa@hotmail.com</v>
          </cell>
        </row>
        <row r="10">
          <cell r="A10">
            <v>9</v>
          </cell>
          <cell r="B10" t="str">
            <v>Coen Heroes</v>
          </cell>
          <cell r="C10" t="str">
            <v>B1</v>
          </cell>
          <cell r="D10" t="str">
            <v>John</v>
          </cell>
          <cell r="E10" t="str">
            <v>Mew</v>
          </cell>
          <cell r="F10" t="str">
            <v>218 Ring Road</v>
          </cell>
          <cell r="G10" t="str">
            <v>Alice River</v>
          </cell>
          <cell r="H10" t="str">
            <v>Townsville</v>
          </cell>
          <cell r="I10" t="str">
            <v>Qld</v>
          </cell>
          <cell r="J10">
            <v>4817</v>
          </cell>
          <cell r="K10" t="e">
            <v>#N/A</v>
          </cell>
          <cell r="L10" t="str">
            <v>0429 576 095</v>
          </cell>
          <cell r="M10" t="str">
            <v>All Souls St Gabriels School</v>
          </cell>
          <cell r="N10">
            <v>5248500</v>
          </cell>
          <cell r="O10">
            <v>660</v>
          </cell>
          <cell r="P10">
            <v>44518</v>
          </cell>
          <cell r="Q10" t="str">
            <v>Play at ASSG</v>
          </cell>
          <cell r="R10" t="str">
            <v>jtjkmew@bigpond.com.au</v>
          </cell>
        </row>
        <row r="11">
          <cell r="A11">
            <v>10</v>
          </cell>
          <cell r="B11" t="str">
            <v>Corfield</v>
          </cell>
          <cell r="C11" t="str">
            <v>B1</v>
          </cell>
          <cell r="D11" t="str">
            <v xml:space="preserve">Elizabeth </v>
          </cell>
          <cell r="E11" t="str">
            <v>Godfrey</v>
          </cell>
          <cell r="F11" t="str">
            <v>Lanifer Station</v>
          </cell>
          <cell r="H11" t="str">
            <v>Winton</v>
          </cell>
          <cell r="I11" t="str">
            <v>Qld</v>
          </cell>
          <cell r="J11">
            <v>4735</v>
          </cell>
          <cell r="K11" t="str">
            <v>4657 3084</v>
          </cell>
          <cell r="L11" t="str">
            <v>0427 573 814</v>
          </cell>
          <cell r="M11" t="str">
            <v>Cattleman's Rest</v>
          </cell>
          <cell r="N11">
            <v>5248490</v>
          </cell>
          <cell r="O11">
            <v>660</v>
          </cell>
          <cell r="P11">
            <v>44508</v>
          </cell>
          <cell r="Q11" t="str">
            <v>O'Keefe field ASSG</v>
          </cell>
          <cell r="R11" t="str">
            <v>beg98@bigpond.com</v>
          </cell>
        </row>
        <row r="12">
          <cell r="A12">
            <v>11</v>
          </cell>
          <cell r="B12" t="str">
            <v>Ewan</v>
          </cell>
          <cell r="C12" t="str">
            <v>B1</v>
          </cell>
          <cell r="D12" t="str">
            <v>Jack</v>
          </cell>
          <cell r="E12" t="str">
            <v>Moody</v>
          </cell>
          <cell r="F12" t="str">
            <v>2 Wellington Street</v>
          </cell>
          <cell r="H12" t="str">
            <v>Townsville</v>
          </cell>
          <cell r="I12" t="str">
            <v>Qld</v>
          </cell>
          <cell r="J12">
            <v>4812</v>
          </cell>
          <cell r="K12" t="e">
            <v>#N/A</v>
          </cell>
          <cell r="L12" t="str">
            <v>0476 796 806</v>
          </cell>
          <cell r="M12" t="e">
            <v>#N/A</v>
          </cell>
          <cell r="P12">
            <v>44550</v>
          </cell>
          <cell r="Q12" t="e">
            <v>#N/A</v>
          </cell>
          <cell r="R12" t="str">
            <v>jmoodz1994@gmail.com</v>
          </cell>
        </row>
        <row r="13">
          <cell r="A13">
            <v>12</v>
          </cell>
          <cell r="B13" t="str">
            <v>Herbert River Cricket</v>
          </cell>
          <cell r="C13" t="str">
            <v>B1</v>
          </cell>
          <cell r="D13" t="str">
            <v>Michael</v>
          </cell>
          <cell r="E13" t="str">
            <v>Bain</v>
          </cell>
          <cell r="F13" t="str">
            <v>PO Box 897</v>
          </cell>
          <cell r="H13" t="str">
            <v>Ingham</v>
          </cell>
          <cell r="I13" t="str">
            <v>Qld</v>
          </cell>
          <cell r="J13">
            <v>4850</v>
          </cell>
          <cell r="K13" t="str">
            <v>4777 8773</v>
          </cell>
          <cell r="L13" t="str">
            <v>0429 863 779</v>
          </cell>
          <cell r="N13">
            <v>5248488</v>
          </cell>
          <cell r="O13">
            <v>660</v>
          </cell>
          <cell r="P13">
            <v>44526</v>
          </cell>
          <cell r="Q13" t="e">
            <v>#N/A</v>
          </cell>
          <cell r="R13" t="str">
            <v>mba23618@bigpond.net.au</v>
          </cell>
        </row>
        <row r="14">
          <cell r="A14">
            <v>13</v>
          </cell>
          <cell r="B14" t="str">
            <v>Jim's XI</v>
          </cell>
          <cell r="C14" t="str">
            <v>B1</v>
          </cell>
          <cell r="D14" t="str">
            <v>Wes</v>
          </cell>
          <cell r="E14" t="str">
            <v>Seri</v>
          </cell>
          <cell r="F14" t="str">
            <v>PMB 1</v>
          </cell>
          <cell r="H14" t="str">
            <v>Ingham</v>
          </cell>
          <cell r="I14" t="str">
            <v>Qld</v>
          </cell>
          <cell r="J14">
            <v>4850</v>
          </cell>
          <cell r="K14" t="e">
            <v>#N/A</v>
          </cell>
          <cell r="L14" t="str">
            <v>0488 642 316</v>
          </cell>
          <cell r="M14" t="e">
            <v>#N/A</v>
          </cell>
          <cell r="N14">
            <v>5248494</v>
          </cell>
          <cell r="O14">
            <v>660</v>
          </cell>
          <cell r="P14">
            <v>44523</v>
          </cell>
          <cell r="Q14" t="str">
            <v>3rdTurfMosman Park; Day1Wests; Day3Swingers</v>
          </cell>
          <cell r="R14" t="str">
            <v>wes.seri@wilmar.com.au</v>
          </cell>
        </row>
        <row r="15">
          <cell r="A15">
            <v>14</v>
          </cell>
          <cell r="B15" t="str">
            <v>Mossman Googlies</v>
          </cell>
          <cell r="C15" t="str">
            <v>B1</v>
          </cell>
          <cell r="D15" t="str">
            <v>Antonino</v>
          </cell>
          <cell r="E15" t="str">
            <v>Zammataro</v>
          </cell>
          <cell r="F15" t="str">
            <v>PO Box 107</v>
          </cell>
          <cell r="H15" t="str">
            <v>Mossman</v>
          </cell>
          <cell r="I15" t="str">
            <v>Qld</v>
          </cell>
          <cell r="J15">
            <v>4873</v>
          </cell>
          <cell r="K15" t="str">
            <v>4094 1176</v>
          </cell>
          <cell r="L15" t="str">
            <v>0418 187 046</v>
          </cell>
          <cell r="M15" t="str">
            <v>Charters Towers Motel</v>
          </cell>
          <cell r="N15" t="str">
            <v>Paid 2021</v>
          </cell>
          <cell r="P15">
            <v>44548</v>
          </cell>
          <cell r="Q15" t="e">
            <v>#N/A</v>
          </cell>
          <cell r="R15" t="str">
            <v>zudsat@zammataro.com.au</v>
          </cell>
        </row>
        <row r="16">
          <cell r="A16">
            <v>15</v>
          </cell>
          <cell r="B16" t="str">
            <v>Mountain Men Gold</v>
          </cell>
          <cell r="C16" t="str">
            <v>B1</v>
          </cell>
          <cell r="D16" t="str">
            <v>Frank</v>
          </cell>
          <cell r="E16" t="str">
            <v>Winters</v>
          </cell>
          <cell r="F16" t="str">
            <v>PO Box 189</v>
          </cell>
          <cell r="H16" t="str">
            <v>Ravenshoe</v>
          </cell>
          <cell r="I16" t="str">
            <v>Qld</v>
          </cell>
          <cell r="J16">
            <v>4888</v>
          </cell>
          <cell r="K16" t="e">
            <v>#N/A</v>
          </cell>
          <cell r="L16" t="str">
            <v>0418 183 517</v>
          </cell>
          <cell r="M16" t="str">
            <v>Bulls Rugby Club</v>
          </cell>
          <cell r="N16">
            <v>5248493</v>
          </cell>
          <cell r="O16">
            <v>660</v>
          </cell>
          <cell r="P16">
            <v>44525</v>
          </cell>
          <cell r="Q16" t="e">
            <v>#N/A</v>
          </cell>
          <cell r="R16" t="str">
            <v>frankwntrs@gmail.com</v>
          </cell>
        </row>
        <row r="17">
          <cell r="A17">
            <v>16</v>
          </cell>
          <cell r="B17" t="str">
            <v>Mountain Men Green</v>
          </cell>
          <cell r="C17" t="str">
            <v>B1</v>
          </cell>
          <cell r="D17" t="str">
            <v>Frank</v>
          </cell>
          <cell r="E17" t="str">
            <v>Winters</v>
          </cell>
          <cell r="F17" t="str">
            <v>PO Box 189</v>
          </cell>
          <cell r="H17" t="str">
            <v>Ravenshoe</v>
          </cell>
          <cell r="I17" t="str">
            <v>Qld</v>
          </cell>
          <cell r="J17">
            <v>4888</v>
          </cell>
          <cell r="K17" t="e">
            <v>#N/A</v>
          </cell>
          <cell r="L17" t="str">
            <v>0418 183 517</v>
          </cell>
          <cell r="M17" t="str">
            <v>Bulls Rugby Club</v>
          </cell>
          <cell r="N17">
            <v>5248493</v>
          </cell>
          <cell r="O17">
            <v>660</v>
          </cell>
          <cell r="P17">
            <v>44525</v>
          </cell>
          <cell r="R17" t="str">
            <v>frankwntrs@gmail.com</v>
          </cell>
        </row>
        <row r="18">
          <cell r="A18">
            <v>17</v>
          </cell>
          <cell r="B18" t="str">
            <v>Norstate Nymphos</v>
          </cell>
          <cell r="C18" t="str">
            <v>B1</v>
          </cell>
          <cell r="D18" t="str">
            <v>Graham</v>
          </cell>
          <cell r="E18" t="str">
            <v>Craig</v>
          </cell>
          <cell r="F18" t="str">
            <v>20 Bultarra Cres</v>
          </cell>
          <cell r="G18" t="str">
            <v>Kirwan</v>
          </cell>
          <cell r="H18" t="str">
            <v>Townsville</v>
          </cell>
          <cell r="I18" t="str">
            <v>Qld</v>
          </cell>
          <cell r="J18">
            <v>4817</v>
          </cell>
          <cell r="K18" t="str">
            <v>4773 1518</v>
          </cell>
          <cell r="L18" t="str">
            <v>0450 670 309</v>
          </cell>
          <cell r="M18" t="e">
            <v>#N/A</v>
          </cell>
          <cell r="N18">
            <v>5248504</v>
          </cell>
          <cell r="O18">
            <v>660</v>
          </cell>
          <cell r="P18">
            <v>44503</v>
          </cell>
          <cell r="Q18" t="e">
            <v>#N/A</v>
          </cell>
          <cell r="R18" t="str">
            <v>grahamcraig7@gmail.com</v>
          </cell>
        </row>
        <row r="19">
          <cell r="A19">
            <v>18</v>
          </cell>
          <cell r="B19" t="str">
            <v>Pacey's Wests</v>
          </cell>
          <cell r="C19" t="str">
            <v>B1</v>
          </cell>
          <cell r="D19" t="str">
            <v>Jack</v>
          </cell>
          <cell r="E19" t="str">
            <v>Raffles</v>
          </cell>
          <cell r="F19" t="str">
            <v>PO Box 209</v>
          </cell>
          <cell r="H19" t="str">
            <v>Garbutt East</v>
          </cell>
          <cell r="I19" t="str">
            <v>Qld</v>
          </cell>
          <cell r="J19">
            <v>4814</v>
          </cell>
          <cell r="K19" t="e">
            <v>#N/A</v>
          </cell>
          <cell r="L19" t="str">
            <v>0447 624 567</v>
          </cell>
          <cell r="M19" t="e">
            <v>#N/A</v>
          </cell>
          <cell r="N19">
            <v>5248496</v>
          </cell>
          <cell r="O19">
            <v>660</v>
          </cell>
          <cell r="P19">
            <v>44516</v>
          </cell>
          <cell r="Q19" t="e">
            <v>#N/A</v>
          </cell>
          <cell r="R19" t="str">
            <v>westscricket@gmail.com</v>
          </cell>
        </row>
        <row r="20">
          <cell r="A20">
            <v>19</v>
          </cell>
          <cell r="B20" t="str">
            <v>Parks Hockey Cricket Club</v>
          </cell>
          <cell r="C20" t="str">
            <v>B1</v>
          </cell>
          <cell r="D20" t="str">
            <v>Mark</v>
          </cell>
          <cell r="E20" t="str">
            <v>McKay</v>
          </cell>
          <cell r="F20" t="str">
            <v>8 Hayman Avenue</v>
          </cell>
          <cell r="G20" t="str">
            <v>Cranbrook</v>
          </cell>
          <cell r="H20" t="str">
            <v>Townsville</v>
          </cell>
          <cell r="I20" t="str">
            <v>Qld</v>
          </cell>
          <cell r="J20">
            <v>4814</v>
          </cell>
          <cell r="K20" t="str">
            <v>4775 5779</v>
          </cell>
          <cell r="L20" t="str">
            <v>0438 755 931</v>
          </cell>
          <cell r="M20" t="str">
            <v>Charters Towers Golf Club</v>
          </cell>
          <cell r="N20">
            <v>5248499</v>
          </cell>
          <cell r="O20">
            <v>660</v>
          </cell>
          <cell r="P20">
            <v>44518</v>
          </cell>
          <cell r="Q20" t="e">
            <v>#N/A</v>
          </cell>
          <cell r="R20" t="str">
            <v>mmcka21@gmail.com</v>
          </cell>
        </row>
        <row r="21">
          <cell r="A21">
            <v>20</v>
          </cell>
          <cell r="B21" t="str">
            <v>Red River Rascals</v>
          </cell>
          <cell r="C21" t="str">
            <v>B1</v>
          </cell>
          <cell r="D21" t="str">
            <v>Karl</v>
          </cell>
          <cell r="E21" t="str">
            <v>Spaleck</v>
          </cell>
          <cell r="F21" t="str">
            <v>PO Box 1248</v>
          </cell>
          <cell r="H21" t="str">
            <v>Charters Towers</v>
          </cell>
          <cell r="I21" t="str">
            <v>Qld</v>
          </cell>
          <cell r="J21">
            <v>4820</v>
          </cell>
          <cell r="K21" t="e">
            <v>#N/A</v>
          </cell>
          <cell r="L21" t="str">
            <v>0412 683 211</v>
          </cell>
          <cell r="M21" t="e">
            <v>#N/A</v>
          </cell>
          <cell r="N21">
            <v>5248497</v>
          </cell>
          <cell r="O21">
            <v>660</v>
          </cell>
          <cell r="P21">
            <v>44524</v>
          </cell>
          <cell r="Q21" t="e">
            <v>#N/A</v>
          </cell>
          <cell r="R21" t="str">
            <v>kspaleck@redriverresources.com.au</v>
          </cell>
        </row>
        <row r="22">
          <cell r="A22">
            <v>21</v>
          </cell>
          <cell r="B22" t="str">
            <v>Scott Minto XI</v>
          </cell>
          <cell r="C22" t="str">
            <v>B1</v>
          </cell>
          <cell r="D22" t="str">
            <v>Matt</v>
          </cell>
          <cell r="E22" t="str">
            <v>Schembri</v>
          </cell>
          <cell r="F22" t="str">
            <v>12 Arana Close</v>
          </cell>
          <cell r="H22" t="str">
            <v>Douglas</v>
          </cell>
          <cell r="I22" t="str">
            <v>Qld</v>
          </cell>
          <cell r="J22">
            <v>4814</v>
          </cell>
          <cell r="K22" t="e">
            <v>#N/A</v>
          </cell>
          <cell r="L22" t="str">
            <v>0439 672 053</v>
          </cell>
          <cell r="M22" t="str">
            <v>Hillview Motel</v>
          </cell>
          <cell r="N22">
            <v>5248495</v>
          </cell>
          <cell r="O22">
            <v>660</v>
          </cell>
          <cell r="P22">
            <v>44522</v>
          </cell>
          <cell r="Q22" t="e">
            <v>#N/A</v>
          </cell>
          <cell r="R22" t="str">
            <v>matthew.schembri.2@gmail.com</v>
          </cell>
        </row>
        <row r="23">
          <cell r="A23">
            <v>22</v>
          </cell>
          <cell r="B23" t="str">
            <v>Seriously Pist</v>
          </cell>
          <cell r="C23" t="str">
            <v>B1</v>
          </cell>
          <cell r="D23" t="str">
            <v>Matthew</v>
          </cell>
          <cell r="E23" t="str">
            <v>Shields</v>
          </cell>
          <cell r="F23" t="str">
            <v>42A Monash Way</v>
          </cell>
          <cell r="H23" t="str">
            <v>Ooralea</v>
          </cell>
          <cell r="I23" t="str">
            <v>Qld</v>
          </cell>
          <cell r="J23">
            <v>4740</v>
          </cell>
          <cell r="K23" t="e">
            <v>#N/A</v>
          </cell>
          <cell r="L23" t="str">
            <v>0427 792 521</v>
          </cell>
          <cell r="N23">
            <v>5248489</v>
          </cell>
          <cell r="O23">
            <v>660</v>
          </cell>
          <cell r="P23">
            <v>44539</v>
          </cell>
          <cell r="Q23" t="e">
            <v>#N/A</v>
          </cell>
          <cell r="R23" t="str">
            <v>matt@mtestmackay.com</v>
          </cell>
        </row>
        <row r="24">
          <cell r="A24">
            <v>23</v>
          </cell>
          <cell r="B24" t="str">
            <v>Simpson Desert Alpine Ski Team</v>
          </cell>
          <cell r="C24" t="str">
            <v>B1</v>
          </cell>
          <cell r="D24" t="str">
            <v>Wayne</v>
          </cell>
          <cell r="E24" t="str">
            <v>Glase</v>
          </cell>
          <cell r="F24" t="str">
            <v>49 Sandplover Cct</v>
          </cell>
          <cell r="G24" t="str">
            <v>Bohle Plains</v>
          </cell>
          <cell r="H24" t="str">
            <v>Townsville</v>
          </cell>
          <cell r="I24" t="str">
            <v>Qld</v>
          </cell>
          <cell r="J24">
            <v>4817</v>
          </cell>
          <cell r="K24" t="e">
            <v>#N/A</v>
          </cell>
          <cell r="L24" t="str">
            <v>0439 431 906</v>
          </cell>
          <cell r="M24" t="str">
            <v>Aussie Outback Oasis Van Park</v>
          </cell>
          <cell r="N24">
            <v>5248501</v>
          </cell>
          <cell r="O24">
            <v>660</v>
          </cell>
          <cell r="P24">
            <v>44512</v>
          </cell>
          <cell r="Q24" t="e">
            <v>#N/A</v>
          </cell>
          <cell r="R24" t="str">
            <v>wayne.glase@outlook.com</v>
          </cell>
        </row>
        <row r="25">
          <cell r="A25">
            <v>24</v>
          </cell>
          <cell r="B25" t="str">
            <v>Sugar Daddies</v>
          </cell>
          <cell r="C25" t="str">
            <v>B1</v>
          </cell>
          <cell r="D25" t="str">
            <v>Daniel</v>
          </cell>
          <cell r="E25" t="str">
            <v>Bradford</v>
          </cell>
          <cell r="F25" t="str">
            <v>16 Bella Vista Avenue</v>
          </cell>
          <cell r="H25" t="str">
            <v>Belvedere</v>
          </cell>
          <cell r="I25" t="str">
            <v>Qld</v>
          </cell>
          <cell r="J25">
            <v>4860</v>
          </cell>
          <cell r="K25" t="e">
            <v>#N/A</v>
          </cell>
          <cell r="L25" t="str">
            <v>0438 145 581</v>
          </cell>
          <cell r="M25" t="str">
            <v>Dalrymple Tourism Van Park</v>
          </cell>
          <cell r="N25">
            <v>5248491</v>
          </cell>
          <cell r="O25">
            <v>660</v>
          </cell>
          <cell r="P25">
            <v>44522</v>
          </cell>
          <cell r="Q25" t="e">
            <v>#N/A</v>
          </cell>
          <cell r="R25" t="str">
            <v>danbradford14@gmail.com</v>
          </cell>
        </row>
        <row r="26">
          <cell r="A26">
            <v>25</v>
          </cell>
          <cell r="B26" t="str">
            <v>Swingers XI</v>
          </cell>
          <cell r="C26" t="str">
            <v>B1</v>
          </cell>
          <cell r="D26" t="str">
            <v>Haydn</v>
          </cell>
          <cell r="E26" t="str">
            <v>Champion</v>
          </cell>
          <cell r="F26" t="str">
            <v>19 Mary Street</v>
          </cell>
          <cell r="H26" t="str">
            <v>Charters Towers</v>
          </cell>
          <cell r="I26" t="str">
            <v>Qld</v>
          </cell>
          <cell r="J26">
            <v>4820</v>
          </cell>
          <cell r="K26" t="e">
            <v>#N/A</v>
          </cell>
          <cell r="L26" t="str">
            <v>0449 251 494</v>
          </cell>
          <cell r="M26" t="e">
            <v>#N/A</v>
          </cell>
          <cell r="N26">
            <v>5248502</v>
          </cell>
          <cell r="O26">
            <v>660</v>
          </cell>
          <cell r="P26">
            <v>44510</v>
          </cell>
          <cell r="Q26" t="str">
            <v>Home Field</v>
          </cell>
          <cell r="R26" t="str">
            <v>hchampion@columba.catholic.edu.au</v>
          </cell>
        </row>
        <row r="27">
          <cell r="A27">
            <v>26</v>
          </cell>
          <cell r="B27" t="str">
            <v>Townsville 1/2 Carton</v>
          </cell>
          <cell r="C27" t="str">
            <v>B1</v>
          </cell>
          <cell r="D27" t="str">
            <v>John</v>
          </cell>
          <cell r="E27" t="str">
            <v>Nash</v>
          </cell>
          <cell r="F27" t="str">
            <v>30 Swan Street</v>
          </cell>
          <cell r="G27" t="str">
            <v>Slade Point</v>
          </cell>
          <cell r="H27" t="str">
            <v>Mackay</v>
          </cell>
          <cell r="I27" t="str">
            <v>Qld</v>
          </cell>
          <cell r="J27">
            <v>4740</v>
          </cell>
          <cell r="K27" t="e">
            <v>#N/A</v>
          </cell>
          <cell r="L27" t="str">
            <v>0407 725 707</v>
          </cell>
          <cell r="M27" t="e">
            <v>#N/A</v>
          </cell>
          <cell r="N27">
            <v>5248503</v>
          </cell>
          <cell r="O27">
            <v>660</v>
          </cell>
          <cell r="P27">
            <v>44503</v>
          </cell>
          <cell r="Q27" t="str">
            <v>Day 2 play at CCC</v>
          </cell>
          <cell r="R27" t="str">
            <v>jnash@northjacklin.com.au</v>
          </cell>
        </row>
        <row r="28">
          <cell r="A28">
            <v>27</v>
          </cell>
          <cell r="B28" t="str">
            <v>Wanderers Cricket Club</v>
          </cell>
          <cell r="C28" t="str">
            <v>B1</v>
          </cell>
          <cell r="D28" t="str">
            <v xml:space="preserve">Wanderers </v>
          </cell>
          <cell r="E28" t="str">
            <v>Cricket Club</v>
          </cell>
          <cell r="F28" t="str">
            <v>C/- Deborah Eaton</v>
          </cell>
          <cell r="G28" t="str">
            <v>PO Box 960</v>
          </cell>
          <cell r="H28" t="str">
            <v>Aitkenvale</v>
          </cell>
          <cell r="I28" t="str">
            <v>Qld</v>
          </cell>
          <cell r="J28">
            <v>4814</v>
          </cell>
          <cell r="K28" t="e">
            <v>#N/A</v>
          </cell>
          <cell r="L28" t="str">
            <v>0427 275 732</v>
          </cell>
          <cell r="M28" t="str">
            <v>Pony Club</v>
          </cell>
          <cell r="N28">
            <v>5248498</v>
          </cell>
          <cell r="O28">
            <v>660</v>
          </cell>
          <cell r="P28">
            <v>44524</v>
          </cell>
          <cell r="Q28" t="e">
            <v>#N/A</v>
          </cell>
          <cell r="R28" t="str">
            <v>eatonx5@bigpond.com</v>
          </cell>
        </row>
        <row r="29">
          <cell r="A29">
            <v>28</v>
          </cell>
          <cell r="B29" t="str">
            <v>"All Bar'd Up"</v>
          </cell>
          <cell r="C29" t="str">
            <v>B2</v>
          </cell>
          <cell r="D29" t="str">
            <v>Rick</v>
          </cell>
          <cell r="E29" t="str">
            <v>Moody</v>
          </cell>
          <cell r="F29" t="str">
            <v>16 Arthur Jones Avenue</v>
          </cell>
          <cell r="H29" t="str">
            <v>Charters Towers</v>
          </cell>
          <cell r="I29" t="str">
            <v>Qld</v>
          </cell>
          <cell r="J29">
            <v>4820</v>
          </cell>
          <cell r="K29" t="e">
            <v>#N/A</v>
          </cell>
          <cell r="L29" t="str">
            <v>0457 677 104</v>
          </cell>
          <cell r="M29" t="e">
            <v>#N/A</v>
          </cell>
          <cell r="N29">
            <v>5248567</v>
          </cell>
          <cell r="O29">
            <v>550</v>
          </cell>
          <cell r="P29">
            <v>44504</v>
          </cell>
          <cell r="Q29" t="e">
            <v>#N/A</v>
          </cell>
          <cell r="R29" t="str">
            <v>metremoody@gmail.com</v>
          </cell>
        </row>
        <row r="30">
          <cell r="A30">
            <v>29</v>
          </cell>
          <cell r="B30" t="str">
            <v>Alegnim Lads</v>
          </cell>
          <cell r="C30" t="str">
            <v>B2</v>
          </cell>
          <cell r="D30" t="str">
            <v>Richard</v>
          </cell>
          <cell r="E30" t="str">
            <v>Pugh</v>
          </cell>
          <cell r="F30" t="str">
            <v>Springview'</v>
          </cell>
          <cell r="H30" t="str">
            <v>Mingela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Q30" t="e">
            <v>#N/A</v>
          </cell>
          <cell r="R30" t="e">
            <v>#N/A</v>
          </cell>
        </row>
        <row r="31">
          <cell r="A31">
            <v>30</v>
          </cell>
          <cell r="B31" t="str">
            <v>Allan's XI</v>
          </cell>
          <cell r="C31" t="str">
            <v>B2</v>
          </cell>
          <cell r="D31" t="str">
            <v>Trevor</v>
          </cell>
          <cell r="E31" t="str">
            <v>Southern</v>
          </cell>
          <cell r="F31" t="str">
            <v>27 Laurie Motti Pde</v>
          </cell>
          <cell r="H31" t="str">
            <v>Kirwan</v>
          </cell>
          <cell r="I31" t="str">
            <v>Qld</v>
          </cell>
          <cell r="J31">
            <v>4817</v>
          </cell>
          <cell r="K31" t="e">
            <v>#N/A</v>
          </cell>
          <cell r="L31" t="str">
            <v>0427 455 271</v>
          </cell>
          <cell r="M31" t="e">
            <v>#N/A</v>
          </cell>
          <cell r="N31">
            <v>5248543</v>
          </cell>
          <cell r="O31">
            <v>550</v>
          </cell>
          <cell r="P31">
            <v>44522</v>
          </cell>
          <cell r="Q31" t="e">
            <v>#N/A</v>
          </cell>
          <cell r="R31" t="str">
            <v>trevor.southern@westnet.com.au</v>
          </cell>
        </row>
        <row r="32">
          <cell r="A32">
            <v>31</v>
          </cell>
          <cell r="B32" t="str">
            <v>Ando's Duckwitts</v>
          </cell>
          <cell r="C32" t="str">
            <v>B2</v>
          </cell>
          <cell r="D32" t="str">
            <v>Scott</v>
          </cell>
          <cell r="E32" t="str">
            <v>Anderson</v>
          </cell>
          <cell r="F32" t="str">
            <v>PO Box 922</v>
          </cell>
          <cell r="H32" t="str">
            <v>Charters Towers</v>
          </cell>
          <cell r="I32" t="str">
            <v>Qld</v>
          </cell>
          <cell r="J32">
            <v>4820</v>
          </cell>
          <cell r="K32" t="e">
            <v>#N/A</v>
          </cell>
          <cell r="L32" t="str">
            <v>0408 168 484</v>
          </cell>
          <cell r="M32" t="e">
            <v>#N/A</v>
          </cell>
          <cell r="N32">
            <v>5248575</v>
          </cell>
          <cell r="O32">
            <v>550</v>
          </cell>
          <cell r="P32">
            <v>44507</v>
          </cell>
          <cell r="Q32" t="str">
            <v>Home Field Golf Club</v>
          </cell>
          <cell r="R32" t="str">
            <v>scottyanderson1990@yahoo.com.au</v>
          </cell>
        </row>
        <row r="33">
          <cell r="A33">
            <v>32</v>
          </cell>
          <cell r="B33" t="str">
            <v>Balfes Creek Boozers</v>
          </cell>
          <cell r="C33" t="str">
            <v>B2</v>
          </cell>
          <cell r="D33" t="str">
            <v xml:space="preserve">Jon </v>
          </cell>
          <cell r="E33" t="str">
            <v>Griffiths</v>
          </cell>
          <cell r="F33" t="str">
            <v>Allandale Station</v>
          </cell>
          <cell r="H33" t="str">
            <v>Homestead</v>
          </cell>
          <cell r="I33" t="str">
            <v>Qld</v>
          </cell>
          <cell r="J33">
            <v>4816</v>
          </cell>
          <cell r="K33" t="e">
            <v>#N/A</v>
          </cell>
          <cell r="L33" t="str">
            <v>0417 632 457</v>
          </cell>
          <cell r="M33" t="e">
            <v>#N/A</v>
          </cell>
          <cell r="N33">
            <v>5248546</v>
          </cell>
          <cell r="O33">
            <v>550</v>
          </cell>
          <cell r="P33">
            <v>44522</v>
          </cell>
          <cell r="Q33" t="e">
            <v>#N/A</v>
          </cell>
          <cell r="R33" t="str">
            <v>allandale_station@bigpond.com</v>
          </cell>
        </row>
        <row r="34">
          <cell r="A34">
            <v>33</v>
          </cell>
          <cell r="B34" t="str">
            <v>Ballz Hangin</v>
          </cell>
          <cell r="C34" t="str">
            <v>B2</v>
          </cell>
          <cell r="D34" t="str">
            <v xml:space="preserve">Allana </v>
          </cell>
          <cell r="E34" t="str">
            <v>Leonardi</v>
          </cell>
          <cell r="F34" t="str">
            <v>11 Barklya Street</v>
          </cell>
          <cell r="H34" t="str">
            <v>Mount Low</v>
          </cell>
          <cell r="I34" t="str">
            <v>Qld</v>
          </cell>
          <cell r="J34">
            <v>4818</v>
          </cell>
          <cell r="K34" t="e">
            <v>#N/A</v>
          </cell>
          <cell r="L34" t="str">
            <v>0438 172 579</v>
          </cell>
          <cell r="M34" t="e">
            <v>#N/A</v>
          </cell>
          <cell r="P34">
            <v>44550</v>
          </cell>
          <cell r="Q34" t="str">
            <v>Home Field</v>
          </cell>
          <cell r="R34" t="str">
            <v>allana85@hotmail.com</v>
          </cell>
        </row>
        <row r="35">
          <cell r="A35">
            <v>34</v>
          </cell>
          <cell r="B35" t="str">
            <v>Barbwire</v>
          </cell>
          <cell r="C35" t="str">
            <v>B2</v>
          </cell>
          <cell r="D35" t="str">
            <v>Wayne</v>
          </cell>
          <cell r="E35" t="str">
            <v>Laneyrie</v>
          </cell>
          <cell r="F35" t="str">
            <v>75 Carmody Street</v>
          </cell>
          <cell r="G35" t="str">
            <v>Hermit Park</v>
          </cell>
          <cell r="H35" t="str">
            <v>Townsville</v>
          </cell>
          <cell r="I35" t="str">
            <v>Qld</v>
          </cell>
          <cell r="J35">
            <v>4812</v>
          </cell>
          <cell r="K35" t="e">
            <v>#N/A</v>
          </cell>
          <cell r="L35" t="str">
            <v>0409 179 260</v>
          </cell>
          <cell r="M35" t="e">
            <v>#N/A</v>
          </cell>
          <cell r="N35">
            <v>5248560</v>
          </cell>
          <cell r="O35">
            <v>550</v>
          </cell>
          <cell r="P35">
            <v>44505</v>
          </cell>
          <cell r="Q35" t="str">
            <v>All AM games; Play Dirty Rats</v>
          </cell>
          <cell r="R35" t="str">
            <v>wayne.laneyrie@townsville.qld.gov.au</v>
          </cell>
        </row>
        <row r="36">
          <cell r="A36">
            <v>35</v>
          </cell>
          <cell r="B36" t="str">
            <v>Barry's XI</v>
          </cell>
          <cell r="C36" t="str">
            <v>B2</v>
          </cell>
          <cell r="D36" t="str">
            <v>Kalan</v>
          </cell>
          <cell r="E36" t="str">
            <v>Lococo</v>
          </cell>
          <cell r="F36" t="str">
            <v>PO Box 2</v>
          </cell>
          <cell r="H36" t="str">
            <v>Julia Creek</v>
          </cell>
          <cell r="I36" t="str">
            <v>Qld</v>
          </cell>
          <cell r="J36">
            <v>4823</v>
          </cell>
          <cell r="K36" t="e">
            <v>#N/A</v>
          </cell>
          <cell r="L36" t="str">
            <v>0429 983 028</v>
          </cell>
          <cell r="M36" t="e">
            <v>#N/A</v>
          </cell>
          <cell r="N36">
            <v>5248576</v>
          </cell>
          <cell r="O36">
            <v>550</v>
          </cell>
          <cell r="P36">
            <v>44517</v>
          </cell>
          <cell r="Q36" t="str">
            <v>Play Grandstanders II and England</v>
          </cell>
          <cell r="R36" t="str">
            <v>klococo93@gmail.com</v>
          </cell>
        </row>
        <row r="37">
          <cell r="A37">
            <v>36</v>
          </cell>
          <cell r="B37" t="str">
            <v>Bauhinia Beer Belly's</v>
          </cell>
          <cell r="C37" t="str">
            <v>B2</v>
          </cell>
          <cell r="D37" t="str">
            <v xml:space="preserve">Samuel </v>
          </cell>
          <cell r="E37" t="str">
            <v>Burge</v>
          </cell>
          <cell r="F37" t="str">
            <v>Wyangarie Station</v>
          </cell>
          <cell r="G37" t="str">
            <v>PO Box 27</v>
          </cell>
          <cell r="H37" t="str">
            <v>Richmond</v>
          </cell>
          <cell r="I37" t="str">
            <v>Qld</v>
          </cell>
          <cell r="J37">
            <v>4822</v>
          </cell>
          <cell r="K37" t="e">
            <v>#N/A</v>
          </cell>
          <cell r="L37" t="str">
            <v>0428 414 017</v>
          </cell>
          <cell r="M37" t="str">
            <v>Gold City Van Park</v>
          </cell>
          <cell r="N37">
            <v>5248552</v>
          </cell>
          <cell r="O37">
            <v>550</v>
          </cell>
          <cell r="P37">
            <v>44524</v>
          </cell>
          <cell r="Q37" t="e">
            <v>#N/A</v>
          </cell>
          <cell r="R37" t="str">
            <v>samuel.burge@icloud.com</v>
          </cell>
        </row>
        <row r="38">
          <cell r="A38">
            <v>37</v>
          </cell>
          <cell r="B38" t="str">
            <v>Beerabong XI</v>
          </cell>
          <cell r="C38" t="str">
            <v>B2</v>
          </cell>
          <cell r="D38" t="str">
            <v xml:space="preserve">Ed </v>
          </cell>
          <cell r="E38" t="str">
            <v>Flecker</v>
          </cell>
          <cell r="F38" t="str">
            <v>30 Muntalunga Drive</v>
          </cell>
          <cell r="H38" t="str">
            <v>Nome</v>
          </cell>
          <cell r="I38" t="str">
            <v>Qld</v>
          </cell>
          <cell r="J38">
            <v>4816</v>
          </cell>
          <cell r="K38" t="e">
            <v>#N/A</v>
          </cell>
          <cell r="L38" t="str">
            <v>0448 122 261</v>
          </cell>
          <cell r="M38" t="str">
            <v>Beerabong Lodge</v>
          </cell>
          <cell r="N38">
            <v>5248544</v>
          </cell>
          <cell r="O38">
            <v>550</v>
          </cell>
          <cell r="P38">
            <v>44524</v>
          </cell>
          <cell r="Q38" t="str">
            <v>Home Field; Day1PM; Day2AM; Day 3AM</v>
          </cell>
          <cell r="R38" t="str">
            <v>eddiefleck@bigpond.com</v>
          </cell>
        </row>
        <row r="39">
          <cell r="A39">
            <v>38</v>
          </cell>
          <cell r="B39" t="str">
            <v>Beermacht XI</v>
          </cell>
          <cell r="C39" t="str">
            <v>B2</v>
          </cell>
          <cell r="D39" t="str">
            <v>Craig</v>
          </cell>
          <cell r="E39" t="str">
            <v>Perfect</v>
          </cell>
          <cell r="F39" t="str">
            <v>7 Capri Court</v>
          </cell>
          <cell r="G39" t="str">
            <v>Heatley</v>
          </cell>
          <cell r="H39" t="str">
            <v>Townsville</v>
          </cell>
          <cell r="I39" t="str">
            <v>Qld</v>
          </cell>
          <cell r="J39">
            <v>4814</v>
          </cell>
          <cell r="K39" t="e">
            <v>#N/A</v>
          </cell>
          <cell r="L39" t="str">
            <v>0403 279 867</v>
          </cell>
          <cell r="M39" t="str">
            <v>Charters Towers Motel</v>
          </cell>
          <cell r="N39">
            <v>5248578</v>
          </cell>
          <cell r="O39">
            <v>550</v>
          </cell>
          <cell r="P39">
            <v>44525</v>
          </cell>
          <cell r="Q39" t="str">
            <v>Day1PM; Day3AM</v>
          </cell>
          <cell r="R39" t="str">
            <v>perfectcraig70@gmail.com</v>
          </cell>
        </row>
        <row r="40">
          <cell r="A40">
            <v>39</v>
          </cell>
          <cell r="B40" t="str">
            <v>Beers Bats N Balls</v>
          </cell>
          <cell r="C40" t="str">
            <v>B2</v>
          </cell>
          <cell r="D40" t="e">
            <v>#N/A</v>
          </cell>
          <cell r="E40" t="e">
            <v>#N/A</v>
          </cell>
          <cell r="F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>
            <v>5248653</v>
          </cell>
          <cell r="O40">
            <v>550</v>
          </cell>
          <cell r="P40">
            <v>44525</v>
          </cell>
          <cell r="Q40" t="e">
            <v>#N/A</v>
          </cell>
          <cell r="R40" t="e">
            <v>#N/A</v>
          </cell>
        </row>
        <row r="41">
          <cell r="A41">
            <v>40</v>
          </cell>
          <cell r="B41" t="str">
            <v>Big Mick Finn's XI</v>
          </cell>
          <cell r="C41" t="str">
            <v>B2</v>
          </cell>
          <cell r="D41" t="str">
            <v>Ashley</v>
          </cell>
          <cell r="E41" t="str">
            <v>Finn</v>
          </cell>
          <cell r="F41" t="str">
            <v>24 Adrian Rise</v>
          </cell>
          <cell r="H41" t="str">
            <v>Townsville</v>
          </cell>
          <cell r="I41" t="str">
            <v>Qld</v>
          </cell>
          <cell r="J41">
            <v>4814</v>
          </cell>
          <cell r="K41" t="e">
            <v>#N/A</v>
          </cell>
          <cell r="L41" t="str">
            <v>0417 721 730</v>
          </cell>
          <cell r="M41" t="str">
            <v>Cattleman's Rest</v>
          </cell>
          <cell r="N41">
            <v>5248561</v>
          </cell>
          <cell r="O41">
            <v>550</v>
          </cell>
          <cell r="P41">
            <v>44510</v>
          </cell>
          <cell r="Q41" t="str">
            <v>HomeField-New Chads; Day1AMagainstChads; Day 2&amp;3AM</v>
          </cell>
          <cell r="R41" t="str">
            <v>ashley@pacificislands.com.au</v>
          </cell>
        </row>
        <row r="42">
          <cell r="A42">
            <v>41</v>
          </cell>
          <cell r="B42" t="str">
            <v>Billbies XI</v>
          </cell>
          <cell r="C42" t="str">
            <v>B2</v>
          </cell>
          <cell r="D42" t="str">
            <v>Billy</v>
          </cell>
          <cell r="E42" t="str">
            <v>Cumming</v>
          </cell>
          <cell r="F42" t="str">
            <v>11 Oxford Street</v>
          </cell>
          <cell r="H42" t="str">
            <v>Charters Towers</v>
          </cell>
          <cell r="I42" t="str">
            <v>Qld</v>
          </cell>
          <cell r="J42">
            <v>4820</v>
          </cell>
          <cell r="K42" t="e">
            <v>#N/A</v>
          </cell>
          <cell r="L42" t="str">
            <v>0498 355 237</v>
          </cell>
          <cell r="M42" t="e">
            <v>#N/A</v>
          </cell>
          <cell r="N42">
            <v>5248516</v>
          </cell>
          <cell r="O42">
            <v>550</v>
          </cell>
          <cell r="P42">
            <v>44512</v>
          </cell>
          <cell r="Q42" t="e">
            <v>#N/A</v>
          </cell>
          <cell r="R42" t="str">
            <v>billy.c.18@hotmail.com</v>
          </cell>
        </row>
        <row r="43">
          <cell r="A43">
            <v>42</v>
          </cell>
          <cell r="B43" t="str">
            <v>Bintang Boys</v>
          </cell>
          <cell r="C43" t="str">
            <v>B2</v>
          </cell>
          <cell r="D43" t="str">
            <v>Jason</v>
          </cell>
          <cell r="E43" t="str">
            <v>Volker</v>
          </cell>
          <cell r="F43" t="str">
            <v>91 Majors Creek Road</v>
          </cell>
          <cell r="H43" t="str">
            <v>Majors Creek</v>
          </cell>
          <cell r="I43" t="str">
            <v>Qld</v>
          </cell>
          <cell r="J43">
            <v>4816</v>
          </cell>
          <cell r="K43" t="str">
            <v>4778 8566</v>
          </cell>
          <cell r="L43" t="str">
            <v>0409 265 522</v>
          </cell>
          <cell r="M43" t="str">
            <v>Aussie Outback Oasis Van Park</v>
          </cell>
          <cell r="N43">
            <v>5248527</v>
          </cell>
          <cell r="O43">
            <v>550</v>
          </cell>
          <cell r="P43">
            <v>44543</v>
          </cell>
          <cell r="Q43" t="e">
            <v>#N/A</v>
          </cell>
          <cell r="R43" t="str">
            <v>jalacat@skymesh.com.au</v>
          </cell>
        </row>
        <row r="44">
          <cell r="A44">
            <v>43</v>
          </cell>
          <cell r="B44" t="str">
            <v>Black Bream</v>
          </cell>
          <cell r="C44" t="str">
            <v>B2</v>
          </cell>
          <cell r="D44" t="str">
            <v>Lillian</v>
          </cell>
          <cell r="E44" t="str">
            <v>Davidson</v>
          </cell>
          <cell r="F44" t="str">
            <v>PO Box 423</v>
          </cell>
          <cell r="H44" t="str">
            <v>Charters Towers</v>
          </cell>
          <cell r="I44" t="str">
            <v>Qld</v>
          </cell>
          <cell r="J44">
            <v>4820</v>
          </cell>
          <cell r="K44" t="e">
            <v>#N/A</v>
          </cell>
          <cell r="L44" t="str">
            <v>0428 291 604</v>
          </cell>
          <cell r="M44" t="e">
            <v>#N/A</v>
          </cell>
          <cell r="P44">
            <v>44550</v>
          </cell>
          <cell r="Q44" t="e">
            <v>#N/A</v>
          </cell>
          <cell r="R44" t="str">
            <v>lillcfreeman@hotmail.com</v>
          </cell>
        </row>
        <row r="45">
          <cell r="A45">
            <v>44</v>
          </cell>
          <cell r="B45" t="str">
            <v>Blood Sweat 'N' Beers</v>
          </cell>
          <cell r="C45" t="str">
            <v>B2</v>
          </cell>
          <cell r="D45" t="str">
            <v>Kellie</v>
          </cell>
          <cell r="E45" t="str">
            <v>Pollard</v>
          </cell>
          <cell r="F45" t="str">
            <v>789 Warrawee Road</v>
          </cell>
          <cell r="H45" t="str">
            <v>Seventy Mile</v>
          </cell>
          <cell r="I45" t="str">
            <v>Qld</v>
          </cell>
          <cell r="J45">
            <v>4820</v>
          </cell>
          <cell r="K45" t="e">
            <v>#N/A</v>
          </cell>
          <cell r="L45" t="str">
            <v>0429 368 695</v>
          </cell>
          <cell r="M45" t="e">
            <v>#N/A</v>
          </cell>
          <cell r="N45">
            <v>5248584</v>
          </cell>
          <cell r="O45">
            <v>550</v>
          </cell>
          <cell r="P45">
            <v>44515</v>
          </cell>
          <cell r="Q45" t="e">
            <v>#N/A</v>
          </cell>
          <cell r="R45" t="str">
            <v>troy.kel17@gmail.com</v>
          </cell>
        </row>
        <row r="46">
          <cell r="A46">
            <v>45</v>
          </cell>
          <cell r="B46" t="str">
            <v>Bloody Huge XI</v>
          </cell>
          <cell r="C46" t="str">
            <v>B2</v>
          </cell>
          <cell r="D46" t="str">
            <v>Ken</v>
          </cell>
          <cell r="E46" t="str">
            <v>Linton</v>
          </cell>
          <cell r="F46" t="str">
            <v>PO Box 602</v>
          </cell>
          <cell r="H46" t="str">
            <v>Home Hill</v>
          </cell>
          <cell r="I46" t="str">
            <v>Qld</v>
          </cell>
          <cell r="J46">
            <v>4806</v>
          </cell>
          <cell r="K46" t="str">
            <v>4782 0012</v>
          </cell>
          <cell r="L46" t="str">
            <v>0427 820 012</v>
          </cell>
          <cell r="M46" t="str">
            <v>Charters Towers Tourist Park</v>
          </cell>
          <cell r="N46">
            <v>5248533</v>
          </cell>
          <cell r="O46">
            <v>550</v>
          </cell>
          <cell r="P46">
            <v>44526</v>
          </cell>
          <cell r="Q46" t="str">
            <v>Day1PM; Day2PM; Day3AM</v>
          </cell>
          <cell r="R46" t="str">
            <v>klinton73@hotmail.com</v>
          </cell>
        </row>
        <row r="47">
          <cell r="A47">
            <v>46</v>
          </cell>
          <cell r="B47" t="str">
            <v>Bob's Crocs XI</v>
          </cell>
          <cell r="C47" t="str">
            <v>B2</v>
          </cell>
          <cell r="D47" t="str">
            <v>Wade</v>
          </cell>
          <cell r="E47" t="str">
            <v>Forster</v>
          </cell>
          <cell r="F47" t="str">
            <v>578 Wokingham Stock Route Road</v>
          </cell>
          <cell r="G47" t="str">
            <v>"Werna Station"</v>
          </cell>
          <cell r="H47" t="str">
            <v>Winton</v>
          </cell>
          <cell r="I47" t="str">
            <v>Qld</v>
          </cell>
          <cell r="J47">
            <v>4735</v>
          </cell>
          <cell r="K47" t="str">
            <v>4657 3046</v>
          </cell>
          <cell r="L47" t="str">
            <v>0438 228 094</v>
          </cell>
          <cell r="M47" t="e">
            <v>#N/A</v>
          </cell>
          <cell r="N47">
            <v>5248528</v>
          </cell>
          <cell r="O47">
            <v>550</v>
          </cell>
          <cell r="P47">
            <v>44533</v>
          </cell>
          <cell r="Q47" t="e">
            <v>#N/A</v>
          </cell>
          <cell r="R47" t="str">
            <v>wfcattle@outlook.com</v>
          </cell>
        </row>
        <row r="48">
          <cell r="A48">
            <v>47</v>
          </cell>
          <cell r="B48" t="str">
            <v>Bomb'd 11</v>
          </cell>
          <cell r="C48" t="str">
            <v>B2</v>
          </cell>
          <cell r="D48" t="str">
            <v>Barry</v>
          </cell>
          <cell r="E48" t="str">
            <v>Crowdey</v>
          </cell>
          <cell r="F48" t="str">
            <v>PO Box 259</v>
          </cell>
          <cell r="H48" t="str">
            <v>Deeragun</v>
          </cell>
          <cell r="I48" t="str">
            <v>Qld</v>
          </cell>
          <cell r="J48">
            <v>4818</v>
          </cell>
          <cell r="K48" t="e">
            <v>#N/A</v>
          </cell>
          <cell r="L48" t="str">
            <v>0474 310 430</v>
          </cell>
          <cell r="M48" t="str">
            <v>Cattlemans Rest</v>
          </cell>
          <cell r="N48">
            <v>5248534</v>
          </cell>
          <cell r="O48">
            <v>550</v>
          </cell>
          <cell r="P48">
            <v>44526</v>
          </cell>
          <cell r="Q48" t="e">
            <v>#N/A</v>
          </cell>
          <cell r="R48" t="str">
            <v>barry@blastcon.com.au</v>
          </cell>
        </row>
        <row r="49">
          <cell r="A49">
            <v>48</v>
          </cell>
          <cell r="B49" t="str">
            <v>Brokebat Mountain</v>
          </cell>
          <cell r="C49" t="str">
            <v>B2</v>
          </cell>
          <cell r="D49" t="str">
            <v>Brenton</v>
          </cell>
          <cell r="E49" t="str">
            <v>Willes</v>
          </cell>
          <cell r="F49" t="str">
            <v>13 Briarfield Street</v>
          </cell>
          <cell r="H49" t="str">
            <v>Townsville</v>
          </cell>
          <cell r="I49" t="str">
            <v>Qld</v>
          </cell>
          <cell r="J49">
            <v>4812</v>
          </cell>
          <cell r="K49" t="e">
            <v>#N/A</v>
          </cell>
          <cell r="L49" t="str">
            <v>0439 747 751</v>
          </cell>
          <cell r="M49" t="str">
            <v>Charters Towers Tourist Park</v>
          </cell>
          <cell r="N49">
            <v>5248559</v>
          </cell>
          <cell r="O49">
            <v>550</v>
          </cell>
          <cell r="P49">
            <v>44501</v>
          </cell>
          <cell r="Q49" t="e">
            <v>#N/A</v>
          </cell>
          <cell r="R49" t="str">
            <v>fatboyslim_134@hotmail.com</v>
          </cell>
        </row>
        <row r="50">
          <cell r="A50">
            <v>49</v>
          </cell>
          <cell r="B50" t="str">
            <v>Brothers</v>
          </cell>
          <cell r="C50" t="str">
            <v>B2</v>
          </cell>
          <cell r="D50" t="str">
            <v>Bianca</v>
          </cell>
          <cell r="E50" t="str">
            <v>Simpson</v>
          </cell>
          <cell r="F50" t="str">
            <v>1B Morris Street</v>
          </cell>
          <cell r="H50" t="str">
            <v>Charters Towers</v>
          </cell>
          <cell r="I50" t="str">
            <v>Qld</v>
          </cell>
          <cell r="J50">
            <v>4820</v>
          </cell>
          <cell r="K50" t="e">
            <v>#N/A</v>
          </cell>
          <cell r="L50" t="str">
            <v>0457 974 583</v>
          </cell>
          <cell r="M50" t="e">
            <v>#N/A</v>
          </cell>
          <cell r="P50">
            <v>44550</v>
          </cell>
          <cell r="Q50" t="str">
            <v>Play Black Bream</v>
          </cell>
          <cell r="R50" t="str">
            <v>biancajsimpson17@gmail.com</v>
          </cell>
        </row>
        <row r="51">
          <cell r="A51">
            <v>50</v>
          </cell>
          <cell r="B51" t="str">
            <v>Buffalo XI</v>
          </cell>
          <cell r="C51" t="str">
            <v>B2</v>
          </cell>
          <cell r="D51" t="str">
            <v>Andrew</v>
          </cell>
          <cell r="E51" t="str">
            <v>Cooper</v>
          </cell>
          <cell r="F51" t="str">
            <v>44 Rundle Street</v>
          </cell>
          <cell r="G51" t="str">
            <v>Mount Louisa</v>
          </cell>
          <cell r="H51" t="str">
            <v>Townsville</v>
          </cell>
          <cell r="I51" t="str">
            <v>Qld</v>
          </cell>
          <cell r="J51">
            <v>4814</v>
          </cell>
          <cell r="K51" t="e">
            <v>#N/A</v>
          </cell>
          <cell r="L51" t="str">
            <v>0427 935 622</v>
          </cell>
          <cell r="M51" t="str">
            <v>Charters Towers Tourist Park</v>
          </cell>
          <cell r="N51">
            <v>5248570</v>
          </cell>
          <cell r="O51">
            <v>550</v>
          </cell>
          <cell r="P51">
            <v>44517</v>
          </cell>
          <cell r="Q51" t="str">
            <v>Games at Mosman Park</v>
          </cell>
          <cell r="R51" t="str">
            <v>and.cooper92@gmail.com</v>
          </cell>
        </row>
        <row r="52">
          <cell r="A52">
            <v>51</v>
          </cell>
          <cell r="B52" t="str">
            <v>Bum Grubs</v>
          </cell>
          <cell r="C52" t="str">
            <v>B2</v>
          </cell>
          <cell r="D52" t="str">
            <v>Shane</v>
          </cell>
          <cell r="E52" t="str">
            <v>O'Brien</v>
          </cell>
          <cell r="F52" t="str">
            <v>PO Box 2265</v>
          </cell>
          <cell r="H52" t="str">
            <v>Innisfail</v>
          </cell>
          <cell r="I52" t="str">
            <v>Qld</v>
          </cell>
          <cell r="J52">
            <v>4860</v>
          </cell>
          <cell r="K52" t="e">
            <v>#N/A</v>
          </cell>
          <cell r="L52" t="str">
            <v>0437 034 482</v>
          </cell>
          <cell r="M52" t="e">
            <v>#N/A</v>
          </cell>
          <cell r="P52">
            <v>44550</v>
          </cell>
          <cell r="Q52" t="e">
            <v>#N/A</v>
          </cell>
          <cell r="R52" t="str">
            <v>sales@thewatershed.com.au</v>
          </cell>
        </row>
        <row r="53">
          <cell r="A53">
            <v>52</v>
          </cell>
          <cell r="B53" t="str">
            <v>Bumbo's XI</v>
          </cell>
          <cell r="C53" t="str">
            <v>B2</v>
          </cell>
          <cell r="D53" t="str">
            <v>Craig</v>
          </cell>
          <cell r="E53" t="str">
            <v>Borrows</v>
          </cell>
          <cell r="F53" t="str">
            <v>36 Belmont Park Av.</v>
          </cell>
          <cell r="G53" t="str">
            <v>Kirwan</v>
          </cell>
          <cell r="H53" t="str">
            <v>Townsville</v>
          </cell>
          <cell r="I53" t="str">
            <v>Qld</v>
          </cell>
          <cell r="J53">
            <v>4817</v>
          </cell>
          <cell r="K53" t="e">
            <v>#N/A</v>
          </cell>
          <cell r="L53" t="str">
            <v>0414 784 555</v>
          </cell>
          <cell r="M53" t="str">
            <v>Enterprise Hotel</v>
          </cell>
          <cell r="N53">
            <v>5248520</v>
          </cell>
          <cell r="O53">
            <v>550</v>
          </cell>
          <cell r="P53">
            <v>44498</v>
          </cell>
          <cell r="Q53" t="str">
            <v>Day2AM against Thuringowa Bulldogs; Day 3AM</v>
          </cell>
          <cell r="R53" t="str">
            <v>bumbo44@gmail.com</v>
          </cell>
        </row>
        <row r="54">
          <cell r="A54">
            <v>53</v>
          </cell>
          <cell r="B54" t="str">
            <v>Butler Park Bandits</v>
          </cell>
          <cell r="C54" t="str">
            <v>B2</v>
          </cell>
          <cell r="D54" t="str">
            <v xml:space="preserve">Annan </v>
          </cell>
          <cell r="E54" t="str">
            <v>Whittington</v>
          </cell>
          <cell r="F54" t="str">
            <v>1646 Riverway Drive</v>
          </cell>
          <cell r="H54" t="str">
            <v>Kelso</v>
          </cell>
          <cell r="I54" t="str">
            <v>Qld</v>
          </cell>
          <cell r="J54">
            <v>4815</v>
          </cell>
          <cell r="K54" t="e">
            <v>#N/A</v>
          </cell>
          <cell r="L54" t="str">
            <v>0429 853 435</v>
          </cell>
          <cell r="M54" t="str">
            <v>Columba Catholic College</v>
          </cell>
          <cell r="N54">
            <v>5248545</v>
          </cell>
          <cell r="O54">
            <v>550</v>
          </cell>
          <cell r="P54">
            <v>44522</v>
          </cell>
          <cell r="Q54" t="e">
            <v>#N/A</v>
          </cell>
          <cell r="R54" t="str">
            <v>annanwhittington@hotmail.com</v>
          </cell>
        </row>
        <row r="55">
          <cell r="A55">
            <v>54</v>
          </cell>
          <cell r="B55" t="str">
            <v>Canefield Slashers</v>
          </cell>
          <cell r="C55" t="str">
            <v>B2</v>
          </cell>
          <cell r="D55" t="str">
            <v>Jamie</v>
          </cell>
          <cell r="E55" t="str">
            <v>Woods</v>
          </cell>
          <cell r="F55" t="str">
            <v>20 Quarry Street</v>
          </cell>
          <cell r="H55" t="str">
            <v>North Mackay</v>
          </cell>
          <cell r="I55" t="str">
            <v>Qld</v>
          </cell>
          <cell r="J55">
            <v>4740</v>
          </cell>
          <cell r="K55" t="e">
            <v>#N/A</v>
          </cell>
          <cell r="L55" t="str">
            <v>0490 762 547</v>
          </cell>
          <cell r="M55" t="str">
            <v>Country Road Motel</v>
          </cell>
          <cell r="N55">
            <v>5248541</v>
          </cell>
          <cell r="O55">
            <v>550</v>
          </cell>
          <cell r="P55">
            <v>44522</v>
          </cell>
          <cell r="Q55" t="str">
            <v>Day 3 AM game</v>
          </cell>
          <cell r="R55" t="e">
            <v>#N/A</v>
          </cell>
        </row>
        <row r="56">
          <cell r="A56">
            <v>55</v>
          </cell>
          <cell r="B56" t="str">
            <v>Casualties</v>
          </cell>
          <cell r="C56" t="str">
            <v>B2</v>
          </cell>
          <cell r="D56" t="str">
            <v xml:space="preserve">Jack </v>
          </cell>
          <cell r="E56" t="str">
            <v>Bateup</v>
          </cell>
          <cell r="F56" t="str">
            <v>4 Kismet Crt</v>
          </cell>
          <cell r="H56" t="str">
            <v>Alice River</v>
          </cell>
          <cell r="I56" t="str">
            <v>Qld</v>
          </cell>
          <cell r="J56">
            <v>4817</v>
          </cell>
          <cell r="K56" t="e">
            <v>#N/A</v>
          </cell>
          <cell r="L56" t="str">
            <v>0400 593 416</v>
          </cell>
          <cell r="M56" t="e">
            <v>#N/A</v>
          </cell>
          <cell r="P56">
            <v>44550</v>
          </cell>
          <cell r="Q56" t="e">
            <v>#N/A</v>
          </cell>
          <cell r="R56" t="str">
            <v>nqblast@tpg.com.au</v>
          </cell>
        </row>
        <row r="57">
          <cell r="A57">
            <v>56</v>
          </cell>
          <cell r="B57" t="str">
            <v>Chads Champs</v>
          </cell>
          <cell r="C57" t="str">
            <v>B2</v>
          </cell>
          <cell r="D57" t="str">
            <v>Allan (Chad)</v>
          </cell>
          <cell r="E57" t="str">
            <v>Hutchings</v>
          </cell>
          <cell r="F57" t="str">
            <v>PO Box 1453</v>
          </cell>
          <cell r="H57" t="str">
            <v>Charters Towers</v>
          </cell>
          <cell r="I57" t="str">
            <v>Qld</v>
          </cell>
          <cell r="J57">
            <v>4820</v>
          </cell>
          <cell r="K57" t="e">
            <v>#N/A</v>
          </cell>
          <cell r="L57" t="str">
            <v>0451 040 817</v>
          </cell>
          <cell r="M57" t="e">
            <v>#N/A</v>
          </cell>
          <cell r="N57">
            <v>5248587</v>
          </cell>
          <cell r="O57">
            <v>275</v>
          </cell>
          <cell r="P57">
            <v>44517</v>
          </cell>
          <cell r="Q57" t="str">
            <v>New Home Field 21 Grisinger Road Southern Cross</v>
          </cell>
          <cell r="R57" t="str">
            <v>drinkastubbie@hotmail.com</v>
          </cell>
        </row>
        <row r="58">
          <cell r="A58">
            <v>57</v>
          </cell>
          <cell r="B58" t="str">
            <v>Chasing Tails</v>
          </cell>
          <cell r="C58" t="str">
            <v>B2</v>
          </cell>
          <cell r="D58" t="str">
            <v>Casey</v>
          </cell>
          <cell r="E58" t="str">
            <v>Flanagan</v>
          </cell>
          <cell r="F58" t="str">
            <v>9 Marsland Road</v>
          </cell>
          <cell r="H58" t="str">
            <v>Charters Towers</v>
          </cell>
          <cell r="I58" t="str">
            <v>Qld</v>
          </cell>
          <cell r="J58">
            <v>4820</v>
          </cell>
          <cell r="K58" t="e">
            <v>#N/A</v>
          </cell>
          <cell r="L58" t="str">
            <v>0438 211 192</v>
          </cell>
          <cell r="M58" t="e">
            <v>#N/A</v>
          </cell>
          <cell r="N58">
            <v>5248568</v>
          </cell>
          <cell r="O58">
            <v>550</v>
          </cell>
          <cell r="P58">
            <v>44509</v>
          </cell>
          <cell r="Q58" t="e">
            <v>#N/A</v>
          </cell>
          <cell r="R58" t="str">
            <v>caseygf@icloud.com</v>
          </cell>
        </row>
        <row r="59">
          <cell r="A59">
            <v>58</v>
          </cell>
          <cell r="B59" t="str">
            <v>Chuckers &amp; Sloggers</v>
          </cell>
          <cell r="C59" t="str">
            <v>B2</v>
          </cell>
          <cell r="D59" t="str">
            <v>Glenn</v>
          </cell>
          <cell r="E59" t="str">
            <v>Petersen</v>
          </cell>
          <cell r="F59" t="str">
            <v>PO Box 718</v>
          </cell>
          <cell r="H59" t="str">
            <v>Charters Towers</v>
          </cell>
          <cell r="I59" t="str">
            <v>Qld</v>
          </cell>
          <cell r="J59">
            <v>4820</v>
          </cell>
          <cell r="K59" t="e">
            <v>#N/A</v>
          </cell>
          <cell r="L59" t="str">
            <v>0437 704 326</v>
          </cell>
          <cell r="M59" t="e">
            <v>#N/A</v>
          </cell>
          <cell r="N59">
            <v>5248557</v>
          </cell>
          <cell r="O59">
            <v>550</v>
          </cell>
          <cell r="P59">
            <v>44517</v>
          </cell>
          <cell r="Q59" t="e">
            <v>#N/A</v>
          </cell>
          <cell r="R59" t="str">
            <v>gmpetersen@y7mail.com</v>
          </cell>
        </row>
        <row r="60">
          <cell r="A60">
            <v>59</v>
          </cell>
          <cell r="B60" t="str">
            <v>Clifford's Cool Cats and Kittens</v>
          </cell>
          <cell r="C60" t="str">
            <v>B2</v>
          </cell>
          <cell r="D60" t="str">
            <v>Rob</v>
          </cell>
          <cell r="E60" t="str">
            <v>Walker</v>
          </cell>
          <cell r="F60" t="str">
            <v>63 James Muscat Dr</v>
          </cell>
          <cell r="H60" t="str">
            <v>Walkerston</v>
          </cell>
          <cell r="I60" t="str">
            <v>Qld</v>
          </cell>
          <cell r="J60">
            <v>4751</v>
          </cell>
          <cell r="K60" t="e">
            <v>#N/A</v>
          </cell>
          <cell r="L60" t="str">
            <v>0417 628 852</v>
          </cell>
          <cell r="M60" t="str">
            <v>Charters Towers Tourist Park</v>
          </cell>
          <cell r="N60">
            <v>5248509</v>
          </cell>
          <cell r="O60">
            <v>550</v>
          </cell>
          <cell r="P60">
            <v>44508</v>
          </cell>
          <cell r="Q60" t="str">
            <v>All AM games</v>
          </cell>
          <cell r="R60" t="str">
            <v>rob_28@live.com.au</v>
          </cell>
        </row>
        <row r="61">
          <cell r="A61">
            <v>60</v>
          </cell>
          <cell r="B61" t="str">
            <v>Coen Heros</v>
          </cell>
          <cell r="C61" t="str">
            <v>B2</v>
          </cell>
          <cell r="D61" t="str">
            <v xml:space="preserve">Benjamin </v>
          </cell>
          <cell r="E61" t="str">
            <v>Barbi</v>
          </cell>
          <cell r="F61" t="str">
            <v>529 Four Mile Road</v>
          </cell>
          <cell r="H61" t="str">
            <v>Braemeadows</v>
          </cell>
          <cell r="I61" t="str">
            <v>Qld</v>
          </cell>
          <cell r="J61">
            <v>4850</v>
          </cell>
          <cell r="K61" t="e">
            <v>#N/A</v>
          </cell>
          <cell r="L61" t="str">
            <v>0419 710 075</v>
          </cell>
          <cell r="N61">
            <v>5248537</v>
          </cell>
          <cell r="O61">
            <v>550</v>
          </cell>
          <cell r="P61">
            <v>44522</v>
          </cell>
          <cell r="Q61" t="str">
            <v>Day1PM;Day2&amp;3AM;HomeASSG; PlayVicMill</v>
          </cell>
          <cell r="R61" t="str">
            <v>bbarbi@gmail.com</v>
          </cell>
        </row>
        <row r="62">
          <cell r="A62">
            <v>61</v>
          </cell>
          <cell r="B62" t="str">
            <v>Crakacan</v>
          </cell>
          <cell r="C62" t="str">
            <v>B2</v>
          </cell>
          <cell r="D62" t="str">
            <v>Ty</v>
          </cell>
          <cell r="E62" t="str">
            <v>Stainkey</v>
          </cell>
          <cell r="F62" t="str">
            <v>PO Box 912</v>
          </cell>
          <cell r="H62" t="str">
            <v>Charters Towers</v>
          </cell>
          <cell r="I62" t="str">
            <v>Qld</v>
          </cell>
          <cell r="J62">
            <v>4820</v>
          </cell>
          <cell r="K62" t="e">
            <v>#N/A</v>
          </cell>
          <cell r="L62" t="str">
            <v>0459 906 822</v>
          </cell>
          <cell r="M62" t="e">
            <v>#N/A</v>
          </cell>
          <cell r="N62">
            <v>5248523</v>
          </cell>
          <cell r="O62">
            <v>550</v>
          </cell>
          <cell r="P62">
            <v>44522</v>
          </cell>
          <cell r="Q62" t="str">
            <v>HomeField - Natal DownsRd Mosman Park</v>
          </cell>
          <cell r="R62" t="str">
            <v>debbiestainkey@bigpond.com</v>
          </cell>
        </row>
        <row r="63">
          <cell r="A63">
            <v>62</v>
          </cell>
          <cell r="B63" t="str">
            <v>Dads &amp; Lads</v>
          </cell>
          <cell r="C63" t="str">
            <v>B2</v>
          </cell>
          <cell r="D63" t="str">
            <v>Russell</v>
          </cell>
          <cell r="E63" t="str">
            <v>Rhodes</v>
          </cell>
          <cell r="F63" t="str">
            <v>9 Cahill Close</v>
          </cell>
          <cell r="H63" t="str">
            <v>Yungaburra</v>
          </cell>
          <cell r="I63" t="str">
            <v>Qld</v>
          </cell>
          <cell r="J63">
            <v>4884</v>
          </cell>
          <cell r="K63" t="e">
            <v>#N/A</v>
          </cell>
          <cell r="L63" t="str">
            <v>0419 758 640</v>
          </cell>
          <cell r="M63" t="e">
            <v>#N/A</v>
          </cell>
          <cell r="P63">
            <v>44550</v>
          </cell>
          <cell r="Q63" t="str">
            <v>All AM games</v>
          </cell>
          <cell r="R63" t="e">
            <v>#N/A</v>
          </cell>
        </row>
        <row r="64">
          <cell r="A64">
            <v>63</v>
          </cell>
          <cell r="B64" t="str">
            <v>Dead Set Ball Tearers</v>
          </cell>
          <cell r="C64" t="str">
            <v>B2</v>
          </cell>
          <cell r="D64" t="str">
            <v>Ian</v>
          </cell>
          <cell r="E64" t="str">
            <v>Murray</v>
          </cell>
          <cell r="F64" t="str">
            <v>PO Box 740</v>
          </cell>
          <cell r="H64" t="str">
            <v>Hyde Park</v>
          </cell>
          <cell r="I64" t="str">
            <v>Qld</v>
          </cell>
          <cell r="J64">
            <v>4812</v>
          </cell>
          <cell r="K64" t="e">
            <v>#N/A</v>
          </cell>
          <cell r="L64" t="str">
            <v>0428 393 293</v>
          </cell>
          <cell r="M64" t="str">
            <v>Scout Den</v>
          </cell>
          <cell r="N64">
            <v>5248558</v>
          </cell>
          <cell r="O64">
            <v>550</v>
          </cell>
          <cell r="P64">
            <v>44515</v>
          </cell>
          <cell r="Q64" t="str">
            <v>Day 1PM; Day 3AM</v>
          </cell>
          <cell r="R64" t="str">
            <v>ian@brokemeglass.com.au</v>
          </cell>
        </row>
        <row r="65">
          <cell r="A65">
            <v>64</v>
          </cell>
          <cell r="B65" t="str">
            <v>Dirty Dogs</v>
          </cell>
          <cell r="C65" t="str">
            <v>B2</v>
          </cell>
          <cell r="D65" t="str">
            <v>Geoff</v>
          </cell>
          <cell r="E65" t="str">
            <v>Smith</v>
          </cell>
          <cell r="F65" t="str">
            <v>6 Coleus Court</v>
          </cell>
          <cell r="G65" t="str">
            <v>Annandale</v>
          </cell>
          <cell r="H65" t="str">
            <v>Townsville</v>
          </cell>
          <cell r="I65" t="str">
            <v>Qld</v>
          </cell>
          <cell r="J65">
            <v>4814</v>
          </cell>
          <cell r="K65" t="e">
            <v>#N/A</v>
          </cell>
          <cell r="L65" t="str">
            <v>0419 794 886</v>
          </cell>
          <cell r="M65" t="str">
            <v>Charters Towers Tourist Park</v>
          </cell>
          <cell r="N65">
            <v>5248583</v>
          </cell>
          <cell r="O65">
            <v>550</v>
          </cell>
          <cell r="P65">
            <v>44510</v>
          </cell>
          <cell r="Q65" t="str">
            <v>Day 3 AM game</v>
          </cell>
          <cell r="R65" t="str">
            <v>Geofrey.g.smith@outlook.com</v>
          </cell>
        </row>
        <row r="66">
          <cell r="A66">
            <v>65</v>
          </cell>
          <cell r="B66" t="str">
            <v>Dreaded Creeping Bumrash</v>
          </cell>
          <cell r="C66" t="str">
            <v>B2</v>
          </cell>
          <cell r="D66" t="str">
            <v>Mark</v>
          </cell>
          <cell r="E66" t="str">
            <v>Chappel</v>
          </cell>
          <cell r="F66" t="str">
            <v>6 Mt Cradle Court</v>
          </cell>
          <cell r="G66" t="str">
            <v>Alligator Creek</v>
          </cell>
          <cell r="H66" t="str">
            <v>Townsville</v>
          </cell>
          <cell r="I66" t="str">
            <v>Qld</v>
          </cell>
          <cell r="J66">
            <v>4816</v>
          </cell>
          <cell r="K66" t="e">
            <v>#N/A</v>
          </cell>
          <cell r="L66" t="str">
            <v>0423 744 292</v>
          </cell>
          <cell r="M66" t="e">
            <v>#N/A</v>
          </cell>
          <cell r="N66" t="str">
            <v>Paid 2021</v>
          </cell>
          <cell r="P66">
            <v>44550</v>
          </cell>
          <cell r="Q66" t="e">
            <v>#N/A</v>
          </cell>
          <cell r="R66" t="str">
            <v>markchappel77@gmail.com</v>
          </cell>
        </row>
        <row r="67">
          <cell r="A67">
            <v>66</v>
          </cell>
          <cell r="B67" t="str">
            <v>Ducken Useless</v>
          </cell>
          <cell r="C67" t="str">
            <v>B2</v>
          </cell>
          <cell r="D67" t="str">
            <v>Bradley</v>
          </cell>
          <cell r="E67" t="str">
            <v>Cramp</v>
          </cell>
          <cell r="F67" t="str">
            <v>1 Braxton Cct</v>
          </cell>
          <cell r="G67" t="str">
            <v>Mount Louisa</v>
          </cell>
          <cell r="H67" t="str">
            <v>Townsville</v>
          </cell>
          <cell r="I67" t="str">
            <v>Qld</v>
          </cell>
          <cell r="J67">
            <v>4814</v>
          </cell>
          <cell r="K67" t="e">
            <v>#N/A</v>
          </cell>
          <cell r="L67" t="str">
            <v>0411 259 395</v>
          </cell>
          <cell r="M67" t="str">
            <v>Aussie Outback Oasis Van Park</v>
          </cell>
          <cell r="N67">
            <v>5248539</v>
          </cell>
          <cell r="O67">
            <v>550</v>
          </cell>
          <cell r="P67">
            <v>44524</v>
          </cell>
          <cell r="Q67" t="e">
            <v>#N/A</v>
          </cell>
          <cell r="R67" t="str">
            <v>crampy9999@hotmail.com</v>
          </cell>
        </row>
        <row r="68">
          <cell r="A68">
            <v>67</v>
          </cell>
          <cell r="B68" t="str">
            <v>Dufflebags</v>
          </cell>
          <cell r="C68" t="str">
            <v>B2</v>
          </cell>
          <cell r="D68" t="str">
            <v>Ben</v>
          </cell>
          <cell r="E68" t="str">
            <v>Bebendorf</v>
          </cell>
          <cell r="F68" t="str">
            <v>16 Bartels Close</v>
          </cell>
          <cell r="G68" t="str">
            <v>Kirwan</v>
          </cell>
          <cell r="H68" t="str">
            <v>Townsville</v>
          </cell>
          <cell r="I68" t="str">
            <v>Qld</v>
          </cell>
          <cell r="J68">
            <v>4817</v>
          </cell>
          <cell r="K68" t="e">
            <v>#N/A</v>
          </cell>
          <cell r="L68" t="str">
            <v>0431 793 814</v>
          </cell>
          <cell r="M68" t="e">
            <v>#N/A</v>
          </cell>
          <cell r="N68">
            <v>5248511</v>
          </cell>
          <cell r="O68">
            <v>550</v>
          </cell>
          <cell r="P68">
            <v>44512</v>
          </cell>
          <cell r="Q68" t="str">
            <v>Day1PMgame against Mendi's Mob</v>
          </cell>
          <cell r="R68" t="str">
            <v>ben@lancinihomes.com.au</v>
          </cell>
        </row>
        <row r="69">
          <cell r="A69">
            <v>68</v>
          </cell>
          <cell r="B69" t="str">
            <v>Far Canal</v>
          </cell>
          <cell r="C69" t="str">
            <v>B2</v>
          </cell>
          <cell r="D69" t="str">
            <v xml:space="preserve">Kevin </v>
          </cell>
          <cell r="E69" t="str">
            <v>Marty</v>
          </cell>
          <cell r="F69" t="str">
            <v>6 Florentor Court</v>
          </cell>
          <cell r="G69" t="str">
            <v>Condon</v>
          </cell>
          <cell r="H69" t="str">
            <v>Townsville</v>
          </cell>
          <cell r="I69" t="str">
            <v>Qld</v>
          </cell>
          <cell r="J69">
            <v>4815</v>
          </cell>
          <cell r="K69" t="e">
            <v>#N/A</v>
          </cell>
          <cell r="L69" t="str">
            <v>0400 269 269</v>
          </cell>
          <cell r="M69" t="str">
            <v>Golf Club</v>
          </cell>
          <cell r="N69">
            <v>5248535</v>
          </cell>
          <cell r="O69">
            <v>550</v>
          </cell>
          <cell r="P69">
            <v>44522</v>
          </cell>
          <cell r="Q69" t="e">
            <v>#N/A</v>
          </cell>
          <cell r="R69" t="str">
            <v>martyk@cowboys.com.au</v>
          </cell>
        </row>
        <row r="70">
          <cell r="A70">
            <v>69</v>
          </cell>
          <cell r="B70" t="str">
            <v>Far-Kenworth-It</v>
          </cell>
          <cell r="C70" t="str">
            <v>B2</v>
          </cell>
          <cell r="D70" t="str">
            <v>Keegan</v>
          </cell>
          <cell r="E70" t="str">
            <v>Keane</v>
          </cell>
          <cell r="F70" t="str">
            <v>842 Black River Rd</v>
          </cell>
          <cell r="H70" t="str">
            <v>Black River</v>
          </cell>
          <cell r="I70" t="str">
            <v>Qld</v>
          </cell>
          <cell r="J70">
            <v>4818</v>
          </cell>
          <cell r="K70" t="e">
            <v>#N/A</v>
          </cell>
          <cell r="L70" t="str">
            <v>0437 888 261</v>
          </cell>
          <cell r="M70" t="e">
            <v>#N/A</v>
          </cell>
          <cell r="N70">
            <v>5248519</v>
          </cell>
          <cell r="O70">
            <v>550</v>
          </cell>
          <cell r="P70">
            <v>44508</v>
          </cell>
          <cell r="Q70" t="str">
            <v>Day1PMgame; Day3AM game</v>
          </cell>
          <cell r="R70" t="str">
            <v>keegan-keane@hotmail.com</v>
          </cell>
        </row>
        <row r="71">
          <cell r="A71">
            <v>70</v>
          </cell>
          <cell r="B71" t="str">
            <v>Farmers XI</v>
          </cell>
          <cell r="C71" t="str">
            <v>B2</v>
          </cell>
          <cell r="D71" t="str">
            <v>Melanie</v>
          </cell>
          <cell r="E71" t="str">
            <v>Walker</v>
          </cell>
          <cell r="F71" t="str">
            <v>PO Box 1046</v>
          </cell>
          <cell r="H71" t="str">
            <v>Charters Towers</v>
          </cell>
          <cell r="I71" t="str">
            <v>Qld</v>
          </cell>
          <cell r="J71">
            <v>4820</v>
          </cell>
          <cell r="K71" t="e">
            <v>#N/A</v>
          </cell>
          <cell r="L71" t="str">
            <v>0437 871 323</v>
          </cell>
          <cell r="M71" t="e">
            <v>#N/A</v>
          </cell>
          <cell r="P71">
            <v>44550</v>
          </cell>
          <cell r="Q71" t="str">
            <v>Home Field; All PM games</v>
          </cell>
          <cell r="R71" t="str">
            <v>glenmel08@bigpond.com</v>
          </cell>
        </row>
        <row r="72">
          <cell r="A72">
            <v>71</v>
          </cell>
          <cell r="B72" t="str">
            <v>Fruit Pies</v>
          </cell>
          <cell r="C72" t="str">
            <v>B2</v>
          </cell>
          <cell r="D72" t="str">
            <v>Luke</v>
          </cell>
          <cell r="E72" t="str">
            <v>Maccarone</v>
          </cell>
          <cell r="F72" t="str">
            <v>7 Kosciusko Way</v>
          </cell>
          <cell r="G72" t="str">
            <v>Mt Lousa</v>
          </cell>
          <cell r="H72" t="str">
            <v>Townsville</v>
          </cell>
          <cell r="I72" t="str">
            <v>Qld</v>
          </cell>
          <cell r="J72">
            <v>4814</v>
          </cell>
          <cell r="K72" t="e">
            <v>#N/A</v>
          </cell>
          <cell r="L72" t="str">
            <v>0410 608 578</v>
          </cell>
          <cell r="M72" t="str">
            <v>Aussie Outback Oasis Van Park</v>
          </cell>
          <cell r="N72">
            <v>5248522</v>
          </cell>
          <cell r="O72">
            <v>550</v>
          </cell>
          <cell r="P72">
            <v>44494</v>
          </cell>
          <cell r="Q72" t="str">
            <v>All AM games</v>
          </cell>
          <cell r="R72" t="str">
            <v>lukendee@exemail.com.au</v>
          </cell>
        </row>
        <row r="73">
          <cell r="A73">
            <v>72</v>
          </cell>
          <cell r="B73" t="str">
            <v>Garbutt Magpies</v>
          </cell>
          <cell r="C73" t="str">
            <v>B2</v>
          </cell>
          <cell r="D73" t="str">
            <v>Jermaine</v>
          </cell>
          <cell r="E73" t="str">
            <v>Ross</v>
          </cell>
          <cell r="F73" t="str">
            <v>339 Stuart Drive</v>
          </cell>
          <cell r="H73" t="str">
            <v>Townsville</v>
          </cell>
          <cell r="I73" t="str">
            <v>Qld</v>
          </cell>
          <cell r="J73">
            <v>4811</v>
          </cell>
          <cell r="K73" t="e">
            <v>#N/A</v>
          </cell>
          <cell r="L73" t="str">
            <v>0467 659 677</v>
          </cell>
          <cell r="M73" t="e">
            <v>#N/A</v>
          </cell>
          <cell r="P73">
            <v>44550</v>
          </cell>
          <cell r="Q73" t="e">
            <v>#N/A</v>
          </cell>
          <cell r="R73" t="str">
            <v>rossjermaine97@gmail.com</v>
          </cell>
        </row>
        <row r="74">
          <cell r="A74">
            <v>73</v>
          </cell>
          <cell r="B74" t="str">
            <v>Garry's Mob</v>
          </cell>
          <cell r="C74" t="str">
            <v>B2</v>
          </cell>
          <cell r="D74" t="str">
            <v xml:space="preserve">Dylan </v>
          </cell>
          <cell r="E74" t="str">
            <v>Knuth</v>
          </cell>
          <cell r="F74" t="str">
            <v>PO Box 1418</v>
          </cell>
          <cell r="H74" t="str">
            <v>Charters Towers</v>
          </cell>
          <cell r="I74" t="str">
            <v>Qld</v>
          </cell>
          <cell r="J74">
            <v>4820</v>
          </cell>
          <cell r="K74" t="e">
            <v>#N/A</v>
          </cell>
          <cell r="L74" t="str">
            <v>0499 778 528</v>
          </cell>
          <cell r="N74" t="str">
            <v>Paid 2021</v>
          </cell>
          <cell r="P74">
            <v>44550</v>
          </cell>
          <cell r="Q74" t="str">
            <v>Home Field-Burns Oval; Play Blind Mullets</v>
          </cell>
          <cell r="R74" t="str">
            <v>dylanknuth16@hotmail.com</v>
          </cell>
        </row>
        <row r="75">
          <cell r="A75">
            <v>74</v>
          </cell>
          <cell r="B75" t="str">
            <v>Georgetown Joes</v>
          </cell>
          <cell r="C75" t="str">
            <v>B2</v>
          </cell>
          <cell r="D75" t="str">
            <v>Darren</v>
          </cell>
          <cell r="E75" t="str">
            <v>Pedracini</v>
          </cell>
          <cell r="F75" t="str">
            <v>PMB222</v>
          </cell>
          <cell r="G75" t="str">
            <v>Lornevale Station</v>
          </cell>
          <cell r="H75" t="str">
            <v>Georgetown</v>
          </cell>
          <cell r="I75" t="str">
            <v>Qld</v>
          </cell>
          <cell r="J75">
            <v>4871</v>
          </cell>
          <cell r="K75" t="e">
            <v>#N/A</v>
          </cell>
          <cell r="L75" t="str">
            <v>0467 621 140</v>
          </cell>
          <cell r="N75">
            <v>5248530</v>
          </cell>
          <cell r="O75">
            <v>550</v>
          </cell>
          <cell r="P75">
            <v>44529</v>
          </cell>
          <cell r="Q75" t="e">
            <v>#N/A</v>
          </cell>
          <cell r="R75" t="str">
            <v>melissapedraxini@gmail.com</v>
          </cell>
        </row>
        <row r="76">
          <cell r="A76">
            <v>75</v>
          </cell>
          <cell r="B76" t="str">
            <v>Gibby's Greenants</v>
          </cell>
          <cell r="C76" t="str">
            <v>B2</v>
          </cell>
          <cell r="D76" t="str">
            <v>Andrew</v>
          </cell>
          <cell r="E76" t="str">
            <v>Barry</v>
          </cell>
          <cell r="F76" t="str">
            <v>8 Marchwood Avenue</v>
          </cell>
          <cell r="G76" t="str">
            <v>Kirwan</v>
          </cell>
          <cell r="H76" t="str">
            <v>Townsville</v>
          </cell>
          <cell r="I76" t="str">
            <v>Qld</v>
          </cell>
          <cell r="J76">
            <v>4817</v>
          </cell>
          <cell r="K76" t="str">
            <v>0420 942 909</v>
          </cell>
          <cell r="L76" t="str">
            <v>0400 774 210</v>
          </cell>
          <cell r="M76" t="str">
            <v>Country Road Motel</v>
          </cell>
          <cell r="N76">
            <v>5248525</v>
          </cell>
          <cell r="O76">
            <v>550</v>
          </cell>
          <cell r="P76">
            <v>44526</v>
          </cell>
          <cell r="Q76" t="str">
            <v>Day 3 AM game</v>
          </cell>
          <cell r="R76" t="str">
            <v>acbcabinets@gmail.com</v>
          </cell>
        </row>
        <row r="77">
          <cell r="A77">
            <v>76</v>
          </cell>
          <cell r="B77" t="str">
            <v>Gone Fishin'</v>
          </cell>
          <cell r="C77" t="str">
            <v>B2</v>
          </cell>
          <cell r="D77" t="str">
            <v>Justine</v>
          </cell>
          <cell r="E77" t="str">
            <v>Walsh</v>
          </cell>
          <cell r="F77" t="str">
            <v>PO Box 497</v>
          </cell>
          <cell r="H77" t="str">
            <v>Charters Towers</v>
          </cell>
          <cell r="I77" t="str">
            <v>Qld</v>
          </cell>
          <cell r="J77">
            <v>4820</v>
          </cell>
          <cell r="K77" t="e">
            <v>#N/A</v>
          </cell>
          <cell r="L77" t="str">
            <v>0438 780 382</v>
          </cell>
          <cell r="M77" t="e">
            <v>#N/A</v>
          </cell>
          <cell r="N77">
            <v>5248542</v>
          </cell>
          <cell r="O77">
            <v>275</v>
          </cell>
          <cell r="P77">
            <v>44522</v>
          </cell>
          <cell r="Q77" t="str">
            <v>Home Field</v>
          </cell>
          <cell r="R77" t="str">
            <v>justine_furber@hotmail.com</v>
          </cell>
        </row>
        <row r="78">
          <cell r="A78">
            <v>77</v>
          </cell>
          <cell r="B78" t="str">
            <v>Grandstanders</v>
          </cell>
          <cell r="C78" t="str">
            <v>B2</v>
          </cell>
          <cell r="D78" t="str">
            <v xml:space="preserve">Anton </v>
          </cell>
          <cell r="E78" t="str">
            <v>Booy</v>
          </cell>
          <cell r="F78" t="str">
            <v>PO Box 6332</v>
          </cell>
          <cell r="H78" t="str">
            <v>Cairns</v>
          </cell>
          <cell r="I78" t="str">
            <v>Qld</v>
          </cell>
          <cell r="J78">
            <v>4870</v>
          </cell>
          <cell r="K78" t="e">
            <v>#N/A</v>
          </cell>
          <cell r="L78" t="str">
            <v>0418 183 007</v>
          </cell>
          <cell r="M78" t="e">
            <v>#N/A</v>
          </cell>
          <cell r="N78">
            <v>5248593</v>
          </cell>
          <cell r="O78">
            <v>550</v>
          </cell>
          <cell r="P78">
            <v>44504</v>
          </cell>
          <cell r="Q78" t="str">
            <v>Home field - burry Oval ASSG</v>
          </cell>
          <cell r="R78" t="str">
            <v>anton@aabequipment.com.au</v>
          </cell>
        </row>
        <row r="79">
          <cell r="A79">
            <v>78</v>
          </cell>
          <cell r="B79" t="str">
            <v>Grandstanders II</v>
          </cell>
          <cell r="C79" t="str">
            <v>B2</v>
          </cell>
          <cell r="D79" t="str">
            <v>William</v>
          </cell>
          <cell r="E79" t="str">
            <v>Urquhart</v>
          </cell>
          <cell r="F79" t="str">
            <v>NO FORM</v>
          </cell>
          <cell r="H79" t="str">
            <v>Charters Towers</v>
          </cell>
          <cell r="I79" t="e">
            <v>#N/A</v>
          </cell>
          <cell r="J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  <cell r="N79">
            <v>5248656</v>
          </cell>
          <cell r="O79">
            <v>550</v>
          </cell>
          <cell r="P79">
            <v>44550</v>
          </cell>
          <cell r="Q79" t="str">
            <v>Home Field - York Street</v>
          </cell>
          <cell r="R79" t="e">
            <v>#N/A</v>
          </cell>
        </row>
        <row r="80">
          <cell r="A80">
            <v>79</v>
          </cell>
          <cell r="B80" t="str">
            <v>Grazed Anatomy</v>
          </cell>
          <cell r="C80" t="str">
            <v>B2</v>
          </cell>
          <cell r="D80" t="str">
            <v xml:space="preserve">Dylan </v>
          </cell>
          <cell r="E80" t="str">
            <v>Furnell</v>
          </cell>
          <cell r="F80" t="str">
            <v>41 Park Street</v>
          </cell>
          <cell r="G80" t="str">
            <v>Pimlico</v>
          </cell>
          <cell r="H80" t="str">
            <v>Townsville</v>
          </cell>
          <cell r="I80" t="str">
            <v>Qld</v>
          </cell>
          <cell r="J80">
            <v>4812</v>
          </cell>
          <cell r="K80" t="str">
            <v>0402 760 354</v>
          </cell>
          <cell r="L80" t="str">
            <v>0403 729 824</v>
          </cell>
          <cell r="M80" t="e">
            <v>#N/A</v>
          </cell>
          <cell r="N80">
            <v>5248524</v>
          </cell>
          <cell r="O80">
            <v>550</v>
          </cell>
          <cell r="P80">
            <v>44526</v>
          </cell>
          <cell r="Q80" t="str">
            <v>Home Field - Mosman Park Field 17</v>
          </cell>
          <cell r="R80" t="str">
            <v>grazedanatomyct@gmail.com</v>
          </cell>
        </row>
        <row r="81">
          <cell r="A81">
            <v>80</v>
          </cell>
          <cell r="B81" t="str">
            <v>Grog Monsters</v>
          </cell>
          <cell r="C81" t="str">
            <v>B2</v>
          </cell>
          <cell r="D81" t="str">
            <v>Jodie &amp; Paul</v>
          </cell>
          <cell r="E81" t="str">
            <v>Polinelli</v>
          </cell>
          <cell r="F81" t="str">
            <v>PO Box 258</v>
          </cell>
          <cell r="H81" t="str">
            <v>Homestead</v>
          </cell>
          <cell r="I81" t="str">
            <v>Qld</v>
          </cell>
          <cell r="J81">
            <v>4816</v>
          </cell>
          <cell r="K81" t="e">
            <v>#N/A</v>
          </cell>
          <cell r="L81" t="str">
            <v>0418 238 115</v>
          </cell>
          <cell r="M81" t="e">
            <v>#N/A</v>
          </cell>
          <cell r="N81">
            <v>5248586</v>
          </cell>
          <cell r="O81">
            <v>550</v>
          </cell>
          <cell r="P81">
            <v>44515</v>
          </cell>
          <cell r="Q81" t="e">
            <v>#N/A</v>
          </cell>
          <cell r="R81" t="str">
            <v>lingard85@hotmail.com</v>
          </cell>
        </row>
        <row r="82">
          <cell r="A82">
            <v>81</v>
          </cell>
          <cell r="B82" t="str">
            <v>Health Hazards</v>
          </cell>
          <cell r="C82" t="str">
            <v>B2</v>
          </cell>
          <cell r="D82" t="str">
            <v>Bruce</v>
          </cell>
          <cell r="E82" t="str">
            <v>McNelley</v>
          </cell>
          <cell r="F82" t="str">
            <v>PO Box 1205</v>
          </cell>
          <cell r="H82" t="str">
            <v>Charters Towers</v>
          </cell>
          <cell r="I82" t="str">
            <v>Qld</v>
          </cell>
          <cell r="J82">
            <v>4820</v>
          </cell>
          <cell r="K82" t="str">
            <v>4787 2018</v>
          </cell>
          <cell r="L82" t="str">
            <v>0408 606 726</v>
          </cell>
          <cell r="M82" t="e">
            <v>#N/A</v>
          </cell>
          <cell r="P82">
            <v>44550</v>
          </cell>
          <cell r="Q82" t="str">
            <v>Home Field - Eventide; All PM games</v>
          </cell>
          <cell r="R82" t="str">
            <v>bruce.mcnelley@bigpond.com</v>
          </cell>
        </row>
        <row r="83">
          <cell r="A83">
            <v>82</v>
          </cell>
          <cell r="B83" t="str">
            <v>Here for the Beer</v>
          </cell>
          <cell r="C83" t="str">
            <v>B2</v>
          </cell>
          <cell r="D83" t="str">
            <v>David</v>
          </cell>
          <cell r="E83" t="str">
            <v>Jayo</v>
          </cell>
          <cell r="F83" t="str">
            <v>238 Charles Street</v>
          </cell>
          <cell r="G83" t="str">
            <v>Cranbrook</v>
          </cell>
          <cell r="H83" t="str">
            <v>Townsville</v>
          </cell>
          <cell r="I83" t="str">
            <v>Qld</v>
          </cell>
          <cell r="J83">
            <v>4814</v>
          </cell>
          <cell r="K83" t="e">
            <v>#N/A</v>
          </cell>
          <cell r="L83" t="str">
            <v>0447 688 223</v>
          </cell>
          <cell r="M83" t="str">
            <v>Miners Football Club</v>
          </cell>
          <cell r="N83">
            <v>5248565</v>
          </cell>
          <cell r="O83">
            <v>550</v>
          </cell>
          <cell r="P83">
            <v>44510</v>
          </cell>
          <cell r="Q83" t="str">
            <v>All AM games</v>
          </cell>
          <cell r="R83" t="str">
            <v>crazyjayo@hotmail.com</v>
          </cell>
        </row>
        <row r="84">
          <cell r="A84">
            <v>83</v>
          </cell>
          <cell r="B84" t="str">
            <v>Hit and Split</v>
          </cell>
          <cell r="C84" t="str">
            <v>B2</v>
          </cell>
          <cell r="D84" t="e">
            <v>#N/A</v>
          </cell>
          <cell r="E84" t="e">
            <v>#N/A</v>
          </cell>
          <cell r="F84" t="e">
            <v>#N/A</v>
          </cell>
          <cell r="H84" t="e">
            <v>#N/A</v>
          </cell>
          <cell r="I84" t="e">
            <v>#N/A</v>
          </cell>
          <cell r="J84" t="e">
            <v>#N/A</v>
          </cell>
          <cell r="K84" t="e">
            <v>#N/A</v>
          </cell>
          <cell r="L84" t="e">
            <v>#N/A</v>
          </cell>
          <cell r="M84" t="e">
            <v>#N/A</v>
          </cell>
          <cell r="N84">
            <v>5248655</v>
          </cell>
          <cell r="O84">
            <v>550</v>
          </cell>
          <cell r="P84">
            <v>44552</v>
          </cell>
          <cell r="Q84" t="e">
            <v>#N/A</v>
          </cell>
          <cell r="R84" t="e">
            <v>#N/A</v>
          </cell>
        </row>
        <row r="85">
          <cell r="A85">
            <v>84</v>
          </cell>
          <cell r="B85" t="str">
            <v>Hornets Old Boys</v>
          </cell>
          <cell r="C85" t="str">
            <v>B2</v>
          </cell>
          <cell r="D85" t="str">
            <v>Nathan</v>
          </cell>
          <cell r="E85" t="str">
            <v>McLachlan</v>
          </cell>
          <cell r="F85" t="str">
            <v>9 Shoalmarra Drive</v>
          </cell>
          <cell r="G85" t="str">
            <v>Mt Low</v>
          </cell>
          <cell r="H85" t="str">
            <v>Townsville</v>
          </cell>
          <cell r="I85" t="str">
            <v>Qld</v>
          </cell>
          <cell r="J85">
            <v>4818</v>
          </cell>
          <cell r="K85" t="str">
            <v>4788 0934</v>
          </cell>
          <cell r="L85" t="str">
            <v>0448 840 055</v>
          </cell>
          <cell r="M85" t="str">
            <v>Athletics Club</v>
          </cell>
          <cell r="N85">
            <v>5248514</v>
          </cell>
          <cell r="O85">
            <v>550</v>
          </cell>
          <cell r="P85">
            <v>44509</v>
          </cell>
          <cell r="Q85" t="str">
            <v>Home Field - Athletics Club</v>
          </cell>
          <cell r="R85" t="str">
            <v>pudd04@bigpond.com</v>
          </cell>
        </row>
        <row r="86">
          <cell r="A86">
            <v>85</v>
          </cell>
          <cell r="B86" t="str">
            <v>Hughenden Grog Monsters</v>
          </cell>
          <cell r="C86" t="str">
            <v>B2</v>
          </cell>
          <cell r="D86" t="str">
            <v>Leslie</v>
          </cell>
          <cell r="E86" t="str">
            <v>Carter</v>
          </cell>
          <cell r="F86" t="str">
            <v>PO Box 210</v>
          </cell>
          <cell r="H86" t="str">
            <v>Hughenden</v>
          </cell>
          <cell r="I86" t="str">
            <v>Qld</v>
          </cell>
          <cell r="J86">
            <v>4821</v>
          </cell>
          <cell r="K86" t="e">
            <v>#N/A</v>
          </cell>
          <cell r="L86" t="str">
            <v>0429 411 689</v>
          </cell>
          <cell r="M86" t="e">
            <v>#N/A</v>
          </cell>
          <cell r="N86">
            <v>5248556</v>
          </cell>
          <cell r="O86">
            <v>550</v>
          </cell>
          <cell r="P86">
            <v>44504</v>
          </cell>
          <cell r="Q86" t="e">
            <v>#N/A</v>
          </cell>
          <cell r="R86" t="str">
            <v>kelly@cartersheds.com.au</v>
          </cell>
        </row>
        <row r="87">
          <cell r="A87">
            <v>86</v>
          </cell>
          <cell r="B87" t="str">
            <v>Jungle Patrol 1</v>
          </cell>
          <cell r="C87" t="str">
            <v>B2</v>
          </cell>
          <cell r="D87" t="str">
            <v>Rod</v>
          </cell>
          <cell r="E87" t="str">
            <v>Rackley</v>
          </cell>
          <cell r="F87" t="str">
            <v>PO Box 301</v>
          </cell>
          <cell r="H87" t="str">
            <v>Mission Beach</v>
          </cell>
          <cell r="I87" t="str">
            <v>Qld</v>
          </cell>
          <cell r="J87">
            <v>4852</v>
          </cell>
          <cell r="K87" t="e">
            <v>#N/A</v>
          </cell>
          <cell r="L87" t="str">
            <v>0417 606 525</v>
          </cell>
          <cell r="M87" t="e">
            <v>#N/A</v>
          </cell>
          <cell r="N87">
            <v>5248518</v>
          </cell>
          <cell r="O87">
            <v>550</v>
          </cell>
          <cell r="P87">
            <v>44505</v>
          </cell>
          <cell r="Q87" t="str">
            <v>Day 3 AM game</v>
          </cell>
          <cell r="R87" t="str">
            <v>rrr59@bigpond.com</v>
          </cell>
        </row>
        <row r="88">
          <cell r="A88">
            <v>87</v>
          </cell>
          <cell r="B88" t="str">
            <v>Jungle Patrol 2</v>
          </cell>
          <cell r="C88" t="str">
            <v>B2</v>
          </cell>
          <cell r="D88" t="str">
            <v>Bob</v>
          </cell>
          <cell r="E88" t="str">
            <v>Lee</v>
          </cell>
          <cell r="F88" t="str">
            <v>4 Pacific Avenue</v>
          </cell>
          <cell r="H88" t="str">
            <v>Bushland Beach</v>
          </cell>
          <cell r="I88" t="str">
            <v>Qld</v>
          </cell>
          <cell r="J88">
            <v>4818</v>
          </cell>
          <cell r="K88" t="e">
            <v>#N/A</v>
          </cell>
          <cell r="L88" t="str">
            <v>0418 188 910</v>
          </cell>
          <cell r="N88">
            <v>5248506</v>
          </cell>
          <cell r="O88">
            <v>550</v>
          </cell>
          <cell r="P88">
            <v>44511</v>
          </cell>
          <cell r="Q88" t="str">
            <v>Day3AM; PlayWesternStarPickets1</v>
          </cell>
          <cell r="R88" t="str">
            <v>bobandjeanielee@bigpond.com</v>
          </cell>
        </row>
        <row r="89">
          <cell r="A89">
            <v>88</v>
          </cell>
          <cell r="B89" t="str">
            <v>Lager Louts</v>
          </cell>
          <cell r="C89" t="str">
            <v>B2</v>
          </cell>
          <cell r="D89" t="str">
            <v>Darren</v>
          </cell>
          <cell r="E89" t="str">
            <v xml:space="preserve">Land </v>
          </cell>
          <cell r="F89" t="str">
            <v>9 Highgrove Avenue</v>
          </cell>
          <cell r="H89" t="str">
            <v>Shaw</v>
          </cell>
          <cell r="I89" t="str">
            <v>Qld</v>
          </cell>
          <cell r="J89">
            <v>4818</v>
          </cell>
          <cell r="K89" t="e">
            <v>#N/A</v>
          </cell>
          <cell r="L89" t="str">
            <v>0439 775 439</v>
          </cell>
          <cell r="M89" t="e">
            <v>#N/A</v>
          </cell>
          <cell r="N89">
            <v>5248643</v>
          </cell>
          <cell r="O89">
            <v>550</v>
          </cell>
          <cell r="P89">
            <v>44543</v>
          </cell>
          <cell r="Q89" t="e">
            <v>#N/A</v>
          </cell>
          <cell r="R89" t="str">
            <v>darrenland83@gmail.com</v>
          </cell>
        </row>
        <row r="90">
          <cell r="A90">
            <v>89</v>
          </cell>
          <cell r="B90" t="str">
            <v>Mareeba</v>
          </cell>
          <cell r="C90" t="str">
            <v>B2</v>
          </cell>
          <cell r="D90" t="str">
            <v>Brett</v>
          </cell>
          <cell r="E90" t="str">
            <v>Brewer</v>
          </cell>
          <cell r="F90" t="str">
            <v>40A Kenneally Road</v>
          </cell>
          <cell r="H90" t="str">
            <v>Mareeba</v>
          </cell>
          <cell r="I90" t="str">
            <v>Qld</v>
          </cell>
          <cell r="J90">
            <v>4880</v>
          </cell>
          <cell r="K90" t="e">
            <v>#N/A</v>
          </cell>
          <cell r="L90" t="str">
            <v>0404 656 203</v>
          </cell>
          <cell r="M90" t="str">
            <v>Aussie Outback Oasis Van Park</v>
          </cell>
          <cell r="N90">
            <v>5248582</v>
          </cell>
          <cell r="O90">
            <v>550</v>
          </cell>
          <cell r="P90">
            <v>44515</v>
          </cell>
          <cell r="Q90" t="e">
            <v>#N/A</v>
          </cell>
          <cell r="R90" t="str">
            <v>73stretch@gmail.com</v>
          </cell>
        </row>
        <row r="91">
          <cell r="A91">
            <v>90</v>
          </cell>
          <cell r="B91" t="str">
            <v>Mendi's Mob</v>
          </cell>
          <cell r="C91" t="str">
            <v>B2</v>
          </cell>
          <cell r="D91" t="str">
            <v>Jeff</v>
          </cell>
          <cell r="E91" t="str">
            <v>Doyle</v>
          </cell>
          <cell r="F91" t="str">
            <v>PO Box 5162</v>
          </cell>
          <cell r="H91" t="str">
            <v>Townsville</v>
          </cell>
          <cell r="I91" t="str">
            <v>Qld</v>
          </cell>
          <cell r="J91">
            <v>4810</v>
          </cell>
          <cell r="K91" t="e">
            <v>#N/A</v>
          </cell>
          <cell r="L91" t="str">
            <v>0419 779 258</v>
          </cell>
          <cell r="M91" t="e">
            <v>#N/A</v>
          </cell>
          <cell r="N91">
            <v>5248510</v>
          </cell>
          <cell r="O91">
            <v>550</v>
          </cell>
          <cell r="P91">
            <v>44508</v>
          </cell>
          <cell r="Q91" t="str">
            <v>Day1PMgame against Dufflebags</v>
          </cell>
          <cell r="R91" t="str">
            <v>smoore@mendi.com.au</v>
          </cell>
        </row>
        <row r="92">
          <cell r="A92">
            <v>91</v>
          </cell>
          <cell r="B92" t="str">
            <v>Milk Run</v>
          </cell>
          <cell r="C92" t="str">
            <v>B2</v>
          </cell>
          <cell r="D92" t="str">
            <v>Damon</v>
          </cell>
          <cell r="E92" t="str">
            <v>Thorn</v>
          </cell>
          <cell r="F92" t="e">
            <v>#N/A</v>
          </cell>
          <cell r="H92" t="str">
            <v>Charters Towers</v>
          </cell>
          <cell r="I92" t="str">
            <v>Qld</v>
          </cell>
          <cell r="J92">
            <v>4820</v>
          </cell>
          <cell r="K92" t="e">
            <v>#N/A</v>
          </cell>
          <cell r="L92" t="str">
            <v>0474 561 334</v>
          </cell>
          <cell r="M92" t="e">
            <v>#N/A</v>
          </cell>
          <cell r="N92">
            <v>5248554</v>
          </cell>
          <cell r="O92">
            <v>550</v>
          </cell>
          <cell r="P92">
            <v>44525</v>
          </cell>
          <cell r="Q92" t="e">
            <v>#N/A</v>
          </cell>
          <cell r="R92" t="str">
            <v>damonthorn@yahoo.com</v>
          </cell>
        </row>
        <row r="93">
          <cell r="A93">
            <v>92</v>
          </cell>
          <cell r="B93" t="str">
            <v>Mingela</v>
          </cell>
          <cell r="C93" t="str">
            <v>B2</v>
          </cell>
          <cell r="D93" t="str">
            <v>Raymond</v>
          </cell>
          <cell r="E93" t="str">
            <v>Murphy</v>
          </cell>
          <cell r="I93" t="e">
            <v>#N/A</v>
          </cell>
          <cell r="J93" t="e">
            <v>#N/A</v>
          </cell>
          <cell r="K93" t="e">
            <v>#N/A</v>
          </cell>
          <cell r="L93" t="e">
            <v>#N/A</v>
          </cell>
          <cell r="M93" t="e">
            <v>#N/A</v>
          </cell>
          <cell r="Q93" t="str">
            <v>Play RHSS; AM day 3</v>
          </cell>
          <cell r="R93" t="str">
            <v>raymond.murphy92@outlook.com</v>
          </cell>
        </row>
        <row r="94">
          <cell r="A94">
            <v>93</v>
          </cell>
          <cell r="B94" t="str">
            <v>Mongrels Mob</v>
          </cell>
          <cell r="C94" t="str">
            <v>B2</v>
          </cell>
          <cell r="D94" t="str">
            <v>Tony</v>
          </cell>
          <cell r="E94" t="str">
            <v>Bateman</v>
          </cell>
          <cell r="F94" t="str">
            <v>8 Chauvel Street</v>
          </cell>
          <cell r="H94" t="str">
            <v>Mackay</v>
          </cell>
          <cell r="I94" t="str">
            <v>Qld</v>
          </cell>
          <cell r="J94">
            <v>4740</v>
          </cell>
          <cell r="K94" t="str">
            <v>4952 1173</v>
          </cell>
          <cell r="L94" t="str">
            <v>0400 630 230</v>
          </cell>
          <cell r="M94" t="e">
            <v>#N/A</v>
          </cell>
          <cell r="P94">
            <v>44550</v>
          </cell>
          <cell r="Q94" t="e">
            <v>#N/A</v>
          </cell>
          <cell r="R94" t="str">
            <v>marianna_phoebe1@bigpond.com</v>
          </cell>
        </row>
        <row r="95">
          <cell r="A95">
            <v>94</v>
          </cell>
          <cell r="B95" t="str">
            <v>Mt Coolon</v>
          </cell>
          <cell r="C95" t="str">
            <v>B2</v>
          </cell>
          <cell r="D95" t="str">
            <v>Michael</v>
          </cell>
          <cell r="E95" t="str">
            <v>Clark</v>
          </cell>
          <cell r="F95" t="str">
            <v>Ibis Creek Stn</v>
          </cell>
          <cell r="H95" t="str">
            <v>Mt Coolon</v>
          </cell>
          <cell r="I95" t="str">
            <v>Qld</v>
          </cell>
          <cell r="J95">
            <v>4804</v>
          </cell>
          <cell r="K95" t="str">
            <v>4983 5298</v>
          </cell>
          <cell r="L95" t="str">
            <v>0400 835 298</v>
          </cell>
          <cell r="M95" t="e">
            <v>#N/A</v>
          </cell>
          <cell r="N95">
            <v>5248580</v>
          </cell>
          <cell r="O95">
            <v>550</v>
          </cell>
          <cell r="P95">
            <v>44519</v>
          </cell>
          <cell r="Q95" t="e">
            <v>#N/A</v>
          </cell>
          <cell r="R95" t="str">
            <v>mick@ibiscreek.com.au</v>
          </cell>
        </row>
        <row r="96">
          <cell r="A96">
            <v>95</v>
          </cell>
          <cell r="B96" t="str">
            <v>Nanna Meryl's XI</v>
          </cell>
          <cell r="C96" t="str">
            <v>B2</v>
          </cell>
          <cell r="D96" t="str">
            <v>John</v>
          </cell>
          <cell r="E96" t="str">
            <v>Salmond</v>
          </cell>
          <cell r="F96" t="str">
            <v>2329 Mt McConnel Road</v>
          </cell>
          <cell r="H96" t="str">
            <v>Collinsville</v>
          </cell>
          <cell r="I96" t="str">
            <v>Qld</v>
          </cell>
          <cell r="J96">
            <v>4804</v>
          </cell>
          <cell r="K96" t="e">
            <v>#N/A</v>
          </cell>
          <cell r="L96" t="e">
            <v>#N/A</v>
          </cell>
          <cell r="M96" t="e">
            <v>#N/A</v>
          </cell>
          <cell r="N96">
            <v>5248566</v>
          </cell>
          <cell r="O96">
            <v>550</v>
          </cell>
          <cell r="P96">
            <v>44508</v>
          </cell>
          <cell r="Q96" t="str">
            <v>Play Normanton Rogues Day 1 or 2</v>
          </cell>
          <cell r="R96" t="str">
            <v>jgsalmond84@gmail.com</v>
          </cell>
        </row>
        <row r="97">
          <cell r="A97">
            <v>96</v>
          </cell>
          <cell r="B97" t="str">
            <v>Neville's Nomads</v>
          </cell>
          <cell r="C97" t="str">
            <v>B2</v>
          </cell>
          <cell r="D97" t="str">
            <v>Richard</v>
          </cell>
          <cell r="E97" t="str">
            <v>Samwell</v>
          </cell>
          <cell r="F97" t="str">
            <v>104 Fourteenth Avenue</v>
          </cell>
          <cell r="H97" t="str">
            <v>Home Hill</v>
          </cell>
          <cell r="I97" t="str">
            <v>Qld</v>
          </cell>
          <cell r="J97">
            <v>4806</v>
          </cell>
          <cell r="K97" t="str">
            <v>4782 2963</v>
          </cell>
          <cell r="L97" t="str">
            <v>0488 255 688</v>
          </cell>
          <cell r="M97" t="str">
            <v>Aussie Outback Oasis Van Park</v>
          </cell>
          <cell r="N97">
            <v>5248579</v>
          </cell>
          <cell r="O97">
            <v>550</v>
          </cell>
          <cell r="P97">
            <v>44523</v>
          </cell>
          <cell r="Q97" t="e">
            <v>#N/A</v>
          </cell>
          <cell r="R97" t="str">
            <v>richard@hallerwealth.com.au</v>
          </cell>
        </row>
        <row r="98">
          <cell r="A98">
            <v>97</v>
          </cell>
          <cell r="B98" t="str">
            <v>NHS Total</v>
          </cell>
          <cell r="C98" t="str">
            <v>B2</v>
          </cell>
          <cell r="D98" t="str">
            <v>Kevin</v>
          </cell>
          <cell r="E98" t="str">
            <v>Gordon</v>
          </cell>
          <cell r="F98" t="str">
            <v>38 Tam O'Shanter Drive</v>
          </cell>
          <cell r="G98" t="str">
            <v>Kirwan</v>
          </cell>
          <cell r="H98" t="str">
            <v>Townsville</v>
          </cell>
          <cell r="I98" t="str">
            <v>Qld</v>
          </cell>
          <cell r="J98">
            <v>4817</v>
          </cell>
          <cell r="K98" t="str">
            <v>4723 9870</v>
          </cell>
          <cell r="L98" t="str">
            <v>0421 074 310</v>
          </cell>
          <cell r="M98" t="e">
            <v>#N/A</v>
          </cell>
          <cell r="N98" t="str">
            <v>Paid 2021</v>
          </cell>
          <cell r="P98">
            <v>44550</v>
          </cell>
          <cell r="Q98" t="e">
            <v>#N/A</v>
          </cell>
          <cell r="R98" t="str">
            <v>kevin-gordon@bigpond.com</v>
          </cell>
        </row>
        <row r="99">
          <cell r="A99">
            <v>98</v>
          </cell>
          <cell r="B99" t="str">
            <v>Normanton Rogues</v>
          </cell>
          <cell r="C99" t="str">
            <v>B2</v>
          </cell>
          <cell r="D99" t="str">
            <v>Kenneth</v>
          </cell>
          <cell r="E99" t="str">
            <v>Fairbairn</v>
          </cell>
          <cell r="F99" t="str">
            <v>PO Box 401</v>
          </cell>
          <cell r="H99" t="str">
            <v>Normanton</v>
          </cell>
          <cell r="I99" t="str">
            <v>Qld</v>
          </cell>
          <cell r="J99">
            <v>4890</v>
          </cell>
          <cell r="K99" t="e">
            <v>#N/A</v>
          </cell>
          <cell r="L99" t="str">
            <v>0428 749 337</v>
          </cell>
          <cell r="M99" t="str">
            <v>Dalrymple Tourism Van Park</v>
          </cell>
          <cell r="N99">
            <v>5248507</v>
          </cell>
          <cell r="O99">
            <v>550</v>
          </cell>
          <cell r="P99">
            <v>44508</v>
          </cell>
          <cell r="Q99" t="str">
            <v>Day3AM; Day1or3 Play Nanna Meryl'sXI</v>
          </cell>
          <cell r="R99" t="str">
            <v>ken.fairbairn@qr.com.au</v>
          </cell>
        </row>
        <row r="100">
          <cell r="A100">
            <v>99</v>
          </cell>
          <cell r="B100" t="str">
            <v>Norths FATS Cricket Team</v>
          </cell>
          <cell r="C100" t="str">
            <v>B2</v>
          </cell>
          <cell r="D100" t="str">
            <v>Wade</v>
          </cell>
          <cell r="E100" t="str">
            <v>Sadler</v>
          </cell>
          <cell r="F100" t="str">
            <v>36 Bayswater Terrace</v>
          </cell>
          <cell r="G100" t="str">
            <v>Hyde Park</v>
          </cell>
          <cell r="H100" t="str">
            <v>Townsville</v>
          </cell>
          <cell r="I100" t="str">
            <v>Qld</v>
          </cell>
          <cell r="J100">
            <v>4812</v>
          </cell>
          <cell r="K100" t="e">
            <v>#N/A</v>
          </cell>
          <cell r="L100" t="str">
            <v>0400 798 869</v>
          </cell>
          <cell r="M100" t="e">
            <v>#N/A</v>
          </cell>
          <cell r="N100">
            <v>5248540</v>
          </cell>
          <cell r="O100">
            <v>550</v>
          </cell>
          <cell r="P100">
            <v>44522</v>
          </cell>
          <cell r="Q100" t="e">
            <v>#N/A</v>
          </cell>
          <cell r="R100" t="str">
            <v>wade@reldas.com.au</v>
          </cell>
        </row>
        <row r="101">
          <cell r="A101">
            <v>100</v>
          </cell>
          <cell r="B101" t="str">
            <v>Nudeballers</v>
          </cell>
          <cell r="C101" t="str">
            <v>B2</v>
          </cell>
          <cell r="D101" t="str">
            <v>Gianfranco</v>
          </cell>
          <cell r="E101" t="str">
            <v>Taviani</v>
          </cell>
          <cell r="F101" t="str">
            <v>8 Tweed Close</v>
          </cell>
          <cell r="G101" t="str">
            <v>Eight Mile Plains</v>
          </cell>
          <cell r="H101" t="str">
            <v>Brisbane</v>
          </cell>
          <cell r="I101" t="str">
            <v>Qld</v>
          </cell>
          <cell r="J101">
            <v>4113</v>
          </cell>
          <cell r="K101" t="e">
            <v>#N/A</v>
          </cell>
          <cell r="L101" t="str">
            <v>0401 878 986</v>
          </cell>
          <cell r="M101" t="e">
            <v>#N/A</v>
          </cell>
          <cell r="N101">
            <v>5248555</v>
          </cell>
          <cell r="O101">
            <v>550</v>
          </cell>
          <cell r="P101">
            <v>44494</v>
          </cell>
          <cell r="Q101" t="str">
            <v>All AM games</v>
          </cell>
          <cell r="R101" t="str">
            <v>gian.taviani@gmail.com</v>
          </cell>
        </row>
        <row r="102">
          <cell r="A102">
            <v>101</v>
          </cell>
          <cell r="B102" t="str">
            <v>Pentland</v>
          </cell>
          <cell r="C102" t="str">
            <v>B2</v>
          </cell>
          <cell r="D102" t="str">
            <v>Graham</v>
          </cell>
          <cell r="E102" t="str">
            <v>Peagham</v>
          </cell>
          <cell r="F102" t="str">
            <v>1 Gilmore Street</v>
          </cell>
          <cell r="H102" t="str">
            <v>Pentland</v>
          </cell>
          <cell r="I102" t="str">
            <v>Qld</v>
          </cell>
          <cell r="J102">
            <v>4816</v>
          </cell>
          <cell r="K102" t="str">
            <v>4787 6600</v>
          </cell>
          <cell r="L102" t="str">
            <v>0429 013 922</v>
          </cell>
          <cell r="M102" t="e">
            <v>#N/A</v>
          </cell>
          <cell r="N102">
            <v>5248536</v>
          </cell>
          <cell r="O102">
            <v>550</v>
          </cell>
          <cell r="P102">
            <v>44525</v>
          </cell>
          <cell r="Q102" t="e">
            <v>#N/A</v>
          </cell>
          <cell r="R102" t="str">
            <v>lpeag1@eq.edu.au</v>
          </cell>
        </row>
        <row r="103">
          <cell r="A103">
            <v>102</v>
          </cell>
          <cell r="B103" t="str">
            <v>Pillz &amp; Billz</v>
          </cell>
          <cell r="C103" t="str">
            <v>B2</v>
          </cell>
          <cell r="D103" t="str">
            <v>Slade</v>
          </cell>
          <cell r="E103" t="str">
            <v>Scheibe</v>
          </cell>
          <cell r="F103" t="str">
            <v>3 Aldinga Close</v>
          </cell>
          <cell r="H103" t="str">
            <v>Cairns</v>
          </cell>
          <cell r="I103" t="str">
            <v>Qld</v>
          </cell>
          <cell r="J103">
            <v>4870</v>
          </cell>
          <cell r="K103" t="e">
            <v>#N/A</v>
          </cell>
          <cell r="L103" t="str">
            <v>0401 871 969</v>
          </cell>
          <cell r="M103" t="e">
            <v>#N/A</v>
          </cell>
          <cell r="N103" t="str">
            <v>Paid 2021</v>
          </cell>
          <cell r="P103">
            <v>44550</v>
          </cell>
          <cell r="Q103" t="e">
            <v>#N/A</v>
          </cell>
          <cell r="R103" t="str">
            <v>slade.147@outlook.com</v>
          </cell>
        </row>
        <row r="104">
          <cell r="A104">
            <v>103</v>
          </cell>
          <cell r="B104" t="str">
            <v>Piston Broke XI</v>
          </cell>
          <cell r="C104" t="str">
            <v>B2</v>
          </cell>
          <cell r="D104" t="str">
            <v>Jake</v>
          </cell>
          <cell r="E104" t="str">
            <v>Risdale</v>
          </cell>
          <cell r="F104" t="str">
            <v>PO Box 540</v>
          </cell>
          <cell r="H104" t="str">
            <v>Charters Towers</v>
          </cell>
          <cell r="I104" t="str">
            <v>Qld</v>
          </cell>
          <cell r="J104">
            <v>4820</v>
          </cell>
          <cell r="K104" t="e">
            <v>#N/A</v>
          </cell>
          <cell r="L104" t="str">
            <v>0427 726 245</v>
          </cell>
          <cell r="M104" t="e">
            <v>#N/A</v>
          </cell>
          <cell r="N104">
            <v>5248573</v>
          </cell>
          <cell r="O104">
            <v>550</v>
          </cell>
          <cell r="P104">
            <v>44516</v>
          </cell>
          <cell r="Q104" t="str">
            <v>HomeFieldBCG; All Amgames: Day2PlayXXXXFloor Beers</v>
          </cell>
          <cell r="R104" t="str">
            <v>jake_risdale@outlook.com</v>
          </cell>
        </row>
        <row r="105">
          <cell r="A105">
            <v>104</v>
          </cell>
          <cell r="B105" t="str">
            <v>Poked United</v>
          </cell>
          <cell r="C105" t="str">
            <v>B2</v>
          </cell>
          <cell r="D105" t="str">
            <v>Michael</v>
          </cell>
          <cell r="E105" t="str">
            <v>Rosemond</v>
          </cell>
          <cell r="F105" t="str">
            <v>8 O'Dowd Street</v>
          </cell>
          <cell r="H105" t="str">
            <v>Mundingburra</v>
          </cell>
          <cell r="I105" t="str">
            <v>Qld</v>
          </cell>
          <cell r="J105">
            <v>4812</v>
          </cell>
          <cell r="K105" t="e">
            <v>#N/A</v>
          </cell>
          <cell r="L105" t="str">
            <v>0400 640 554</v>
          </cell>
          <cell r="M105" t="str">
            <v>Bow Hunters Club</v>
          </cell>
          <cell r="N105">
            <v>5248513</v>
          </cell>
          <cell r="O105">
            <v>550</v>
          </cell>
          <cell r="P105">
            <v>44495</v>
          </cell>
          <cell r="Q105" t="str">
            <v>All AM games; Play Airport</v>
          </cell>
          <cell r="R105" t="str">
            <v>magicrosey58@bigpond.com</v>
          </cell>
        </row>
        <row r="106">
          <cell r="A106">
            <v>105</v>
          </cell>
          <cell r="B106" t="str">
            <v>Politically Incorrect</v>
          </cell>
          <cell r="C106" t="str">
            <v>B2</v>
          </cell>
          <cell r="D106" t="str">
            <v>Matthew</v>
          </cell>
          <cell r="E106" t="str">
            <v>Potter</v>
          </cell>
          <cell r="F106" t="str">
            <v>17 Cornford Crescent</v>
          </cell>
          <cell r="H106" t="str">
            <v>Ayr</v>
          </cell>
          <cell r="I106" t="str">
            <v>Qld</v>
          </cell>
          <cell r="J106">
            <v>4807</v>
          </cell>
          <cell r="K106" t="e">
            <v>#N/A</v>
          </cell>
          <cell r="L106" t="str">
            <v>0457 071 878</v>
          </cell>
          <cell r="M106" t="str">
            <v>Bivouac Junction</v>
          </cell>
          <cell r="P106">
            <v>44550</v>
          </cell>
          <cell r="Q106" t="e">
            <v>#N/A</v>
          </cell>
          <cell r="R106" t="str">
            <v>mpotter83@ymail.com</v>
          </cell>
        </row>
        <row r="107">
          <cell r="A107">
            <v>106</v>
          </cell>
          <cell r="B107" t="str">
            <v>Popatop Mixups</v>
          </cell>
          <cell r="C107" t="str">
            <v>B2</v>
          </cell>
          <cell r="D107" t="str">
            <v>Joanne</v>
          </cell>
          <cell r="E107" t="str">
            <v>Walker</v>
          </cell>
          <cell r="F107" t="str">
            <v>31 Country Road</v>
          </cell>
          <cell r="G107" t="str">
            <v>Nome</v>
          </cell>
          <cell r="H107" t="str">
            <v>Townsville</v>
          </cell>
          <cell r="I107" t="str">
            <v>Qld</v>
          </cell>
          <cell r="J107">
            <v>4816</v>
          </cell>
          <cell r="K107" t="str">
            <v>4778 8327</v>
          </cell>
          <cell r="L107" t="str">
            <v>0447 388 327</v>
          </cell>
          <cell r="M107" t="e">
            <v>#N/A</v>
          </cell>
          <cell r="N107">
            <v>5248547</v>
          </cell>
          <cell r="O107">
            <v>550</v>
          </cell>
          <cell r="P107">
            <v>44525</v>
          </cell>
          <cell r="Q107" t="str">
            <v>Home Field</v>
          </cell>
          <cell r="R107" t="str">
            <v>joannewalker7@bigpond.com</v>
          </cell>
        </row>
        <row r="108">
          <cell r="A108">
            <v>107</v>
          </cell>
          <cell r="B108" t="str">
            <v>Popatop XI</v>
          </cell>
          <cell r="C108" t="str">
            <v>B2</v>
          </cell>
          <cell r="D108" t="str">
            <v>Joanne</v>
          </cell>
          <cell r="E108" t="str">
            <v>Walker</v>
          </cell>
          <cell r="F108" t="str">
            <v>31 Country Road</v>
          </cell>
          <cell r="G108" t="str">
            <v>Nome</v>
          </cell>
          <cell r="H108" t="str">
            <v>Townsville</v>
          </cell>
          <cell r="I108" t="str">
            <v>Qld</v>
          </cell>
          <cell r="J108">
            <v>4816</v>
          </cell>
          <cell r="K108" t="str">
            <v>4778 8327</v>
          </cell>
          <cell r="L108" t="str">
            <v>0447 388 327</v>
          </cell>
          <cell r="M108" t="e">
            <v>#N/A</v>
          </cell>
          <cell r="N108">
            <v>5248547</v>
          </cell>
          <cell r="O108">
            <v>550</v>
          </cell>
          <cell r="P108">
            <v>44525</v>
          </cell>
          <cell r="Q108" t="str">
            <v>Home Field</v>
          </cell>
          <cell r="R108" t="str">
            <v>joannewalker7@bigpond.com</v>
          </cell>
        </row>
        <row r="109">
          <cell r="A109">
            <v>108</v>
          </cell>
          <cell r="B109" t="str">
            <v>Salisbury Boys XI 1</v>
          </cell>
          <cell r="C109" t="str">
            <v>B2</v>
          </cell>
          <cell r="D109" t="str">
            <v>Ben</v>
          </cell>
          <cell r="E109" t="str">
            <v>Carr</v>
          </cell>
          <cell r="F109" t="str">
            <v>PO Box 327</v>
          </cell>
          <cell r="H109" t="str">
            <v>Charters Towers</v>
          </cell>
          <cell r="I109" t="str">
            <v>Qld</v>
          </cell>
          <cell r="J109">
            <v>4820</v>
          </cell>
          <cell r="K109" t="e">
            <v>#N/A</v>
          </cell>
          <cell r="L109" t="str">
            <v>0419 429 729</v>
          </cell>
          <cell r="M109" t="e">
            <v>#N/A</v>
          </cell>
          <cell r="N109">
            <v>5248651</v>
          </cell>
          <cell r="O109">
            <v>550</v>
          </cell>
          <cell r="P109">
            <v>44550</v>
          </cell>
          <cell r="Q109" t="str">
            <v>Day 1 PM; Day 2PM, Day3AM; Play Canefield Slashers</v>
          </cell>
          <cell r="R109" t="str">
            <v>ben83carr@live.com.au</v>
          </cell>
        </row>
        <row r="110">
          <cell r="A110">
            <v>109</v>
          </cell>
          <cell r="B110" t="str">
            <v>Salisbury Boys XI 2</v>
          </cell>
          <cell r="C110" t="str">
            <v>B2</v>
          </cell>
          <cell r="D110" t="str">
            <v>Ben</v>
          </cell>
          <cell r="E110" t="str">
            <v>Carr</v>
          </cell>
          <cell r="F110" t="str">
            <v>PO Box 327</v>
          </cell>
          <cell r="H110" t="str">
            <v>Charters Towers</v>
          </cell>
          <cell r="I110" t="str">
            <v>Qld</v>
          </cell>
          <cell r="J110">
            <v>4820</v>
          </cell>
          <cell r="K110" t="e">
            <v>#N/A</v>
          </cell>
          <cell r="L110" t="str">
            <v>0419 429 729</v>
          </cell>
          <cell r="M110" t="e">
            <v>#N/A</v>
          </cell>
          <cell r="N110">
            <v>5248651</v>
          </cell>
          <cell r="O110">
            <v>550</v>
          </cell>
          <cell r="P110">
            <v>44550</v>
          </cell>
          <cell r="Q110" t="str">
            <v>Day 1 AM; Day 2AM; Day 3PM</v>
          </cell>
          <cell r="R110" t="str">
            <v>ben83carr@live.com.au</v>
          </cell>
        </row>
        <row r="111">
          <cell r="A111">
            <v>110</v>
          </cell>
          <cell r="B111" t="str">
            <v>Sandpaper Bandits</v>
          </cell>
          <cell r="C111" t="str">
            <v>B2</v>
          </cell>
          <cell r="D111" t="str">
            <v>Josh</v>
          </cell>
          <cell r="E111" t="str">
            <v>Burton</v>
          </cell>
          <cell r="F111" t="str">
            <v>Cargoon Station</v>
          </cell>
          <cell r="H111" t="str">
            <v>Pentland</v>
          </cell>
          <cell r="I111" t="str">
            <v>Qld</v>
          </cell>
          <cell r="J111">
            <v>4816</v>
          </cell>
          <cell r="K111" t="e">
            <v>#N/A</v>
          </cell>
          <cell r="L111" t="str">
            <v>0429 844 965</v>
          </cell>
          <cell r="M111" t="e">
            <v>#N/A</v>
          </cell>
          <cell r="N111">
            <v>5248553</v>
          </cell>
          <cell r="O111">
            <v>550</v>
          </cell>
          <cell r="P111">
            <v>44522</v>
          </cell>
          <cell r="Q111" t="e">
            <v>#N/A</v>
          </cell>
          <cell r="R111" t="str">
            <v>joshburton1991@gmail.com</v>
          </cell>
        </row>
        <row r="112">
          <cell r="A112">
            <v>111</v>
          </cell>
          <cell r="B112" t="str">
            <v>Shaggers 11</v>
          </cell>
          <cell r="C112" t="str">
            <v>B2</v>
          </cell>
          <cell r="D112" t="str">
            <v>Russell</v>
          </cell>
          <cell r="E112" t="str">
            <v>Hall</v>
          </cell>
          <cell r="F112" t="str">
            <v>438 George Road</v>
          </cell>
          <cell r="H112" t="str">
            <v>Clare</v>
          </cell>
          <cell r="I112" t="str">
            <v>Qld</v>
          </cell>
          <cell r="J112">
            <v>4807</v>
          </cell>
          <cell r="K112" t="e">
            <v>#N/A</v>
          </cell>
          <cell r="L112" t="str">
            <v>0427 827 212</v>
          </cell>
          <cell r="M112" t="str">
            <v>Charters Towers Tourist Park</v>
          </cell>
          <cell r="N112">
            <v>5248574</v>
          </cell>
          <cell r="O112">
            <v>550</v>
          </cell>
          <cell r="P112">
            <v>44520</v>
          </cell>
          <cell r="Q112" t="str">
            <v>AM games preferred</v>
          </cell>
          <cell r="R112" t="str">
            <v>lorus93@bigpond.com</v>
          </cell>
        </row>
        <row r="113">
          <cell r="A113">
            <v>112</v>
          </cell>
          <cell r="B113" t="str">
            <v>Sharks</v>
          </cell>
          <cell r="C113" t="str">
            <v>B2</v>
          </cell>
          <cell r="D113" t="str">
            <v>Tony</v>
          </cell>
          <cell r="E113" t="str">
            <v>Mitchell</v>
          </cell>
          <cell r="F113" t="str">
            <v>36 Sanctuary Drive</v>
          </cell>
          <cell r="G113" t="str">
            <v>Idalia</v>
          </cell>
          <cell r="H113" t="str">
            <v>Townsville</v>
          </cell>
          <cell r="I113" t="str">
            <v>Qld</v>
          </cell>
          <cell r="J113">
            <v>4811</v>
          </cell>
          <cell r="K113" t="e">
            <v>#N/A</v>
          </cell>
          <cell r="L113" t="str">
            <v>0407 784 179</v>
          </cell>
          <cell r="M113" t="e">
            <v>#N/A</v>
          </cell>
          <cell r="N113">
            <v>5248531</v>
          </cell>
          <cell r="O113">
            <v>550</v>
          </cell>
          <cell r="P113">
            <v>44529</v>
          </cell>
          <cell r="Q113" t="str">
            <v>Home Field - Eventide; All AM games</v>
          </cell>
          <cell r="R113" t="str">
            <v>ehlca@live.com.au</v>
          </cell>
        </row>
        <row r="114">
          <cell r="A114">
            <v>113</v>
          </cell>
          <cell r="B114" t="str">
            <v>Smackedaround</v>
          </cell>
          <cell r="C114" t="str">
            <v>B2</v>
          </cell>
          <cell r="D114" t="str">
            <v>Jarrod</v>
          </cell>
          <cell r="E114" t="str">
            <v>Power</v>
          </cell>
          <cell r="F114" t="str">
            <v>2 Kulwin Court</v>
          </cell>
          <cell r="H114" t="str">
            <v>Townsville</v>
          </cell>
          <cell r="I114" t="str">
            <v>Qld</v>
          </cell>
          <cell r="J114">
            <v>4814</v>
          </cell>
          <cell r="K114" t="e">
            <v>#N/A</v>
          </cell>
          <cell r="L114" t="str">
            <v>0417 222 553</v>
          </cell>
          <cell r="M114" t="e">
            <v>#N/A</v>
          </cell>
          <cell r="N114">
            <v>5248589</v>
          </cell>
          <cell r="O114">
            <v>550</v>
          </cell>
          <cell r="P114">
            <v>44518</v>
          </cell>
          <cell r="Q114" t="e">
            <v>#N/A</v>
          </cell>
          <cell r="R114" t="str">
            <v>jarrodpower_82@hotmail.com</v>
          </cell>
        </row>
        <row r="115">
          <cell r="A115">
            <v>114</v>
          </cell>
          <cell r="B115" t="str">
            <v>Sugar Daddies</v>
          </cell>
          <cell r="C115" t="str">
            <v>B2</v>
          </cell>
          <cell r="D115" t="str">
            <v>Daniel</v>
          </cell>
          <cell r="E115" t="str">
            <v>Bradford</v>
          </cell>
          <cell r="F115" t="str">
            <v>16 Bella Vista Avenue</v>
          </cell>
          <cell r="H115" t="str">
            <v>Belvedere</v>
          </cell>
          <cell r="I115" t="str">
            <v>Qld</v>
          </cell>
          <cell r="J115">
            <v>4860</v>
          </cell>
          <cell r="K115" t="e">
            <v>#N/A</v>
          </cell>
          <cell r="L115" t="str">
            <v>0438 145 581</v>
          </cell>
          <cell r="M115" t="str">
            <v>Dalrymple Tourism Van Park</v>
          </cell>
          <cell r="N115">
            <v>5248644</v>
          </cell>
          <cell r="O115">
            <v>550</v>
          </cell>
          <cell r="P115">
            <v>44525</v>
          </cell>
          <cell r="Q115" t="e">
            <v>#N/A</v>
          </cell>
          <cell r="R115" t="str">
            <v>danbradford14@gmail.com</v>
          </cell>
        </row>
        <row r="116">
          <cell r="A116">
            <v>115</v>
          </cell>
          <cell r="B116" t="str">
            <v xml:space="preserve">Swingers  </v>
          </cell>
          <cell r="C116" t="str">
            <v>B2</v>
          </cell>
          <cell r="D116" t="str">
            <v xml:space="preserve">Lochlan </v>
          </cell>
          <cell r="E116" t="str">
            <v>Solari</v>
          </cell>
          <cell r="F116" t="str">
            <v>31 Prior Street</v>
          </cell>
          <cell r="H116" t="str">
            <v>Charters Towers</v>
          </cell>
          <cell r="I116" t="str">
            <v>Qld</v>
          </cell>
          <cell r="J116">
            <v>4820</v>
          </cell>
          <cell r="K116" t="e">
            <v>#N/A</v>
          </cell>
          <cell r="L116" t="str">
            <v>0437 991 704</v>
          </cell>
          <cell r="M116" t="e">
            <v>#N/A</v>
          </cell>
          <cell r="P116">
            <v>44550</v>
          </cell>
          <cell r="Q116" t="e">
            <v>#N/A</v>
          </cell>
          <cell r="R116" t="str">
            <v>lochlan_locky05@hotmail.com</v>
          </cell>
        </row>
        <row r="117">
          <cell r="A117">
            <v>116</v>
          </cell>
          <cell r="B117" t="str">
            <v>Team Ramrod</v>
          </cell>
          <cell r="C117" t="str">
            <v>B2</v>
          </cell>
          <cell r="D117" t="str">
            <v>Darren</v>
          </cell>
          <cell r="E117" t="str">
            <v>O'Neill</v>
          </cell>
          <cell r="F117" t="str">
            <v>PO Box 1974</v>
          </cell>
          <cell r="H117" t="str">
            <v>Charters Towers</v>
          </cell>
          <cell r="I117" t="str">
            <v>Qld</v>
          </cell>
          <cell r="J117">
            <v>4820</v>
          </cell>
          <cell r="K117" t="e">
            <v>#N/A</v>
          </cell>
          <cell r="L117" t="str">
            <v>0409 829 658</v>
          </cell>
          <cell r="M117" t="e">
            <v>#N/A</v>
          </cell>
          <cell r="N117">
            <v>5248549</v>
          </cell>
          <cell r="O117">
            <v>550</v>
          </cell>
          <cell r="P117">
            <v>44525</v>
          </cell>
          <cell r="Q117" t="e">
            <v>#N/A</v>
          </cell>
          <cell r="R117" t="str">
            <v>darren@lontrans.com</v>
          </cell>
        </row>
        <row r="118">
          <cell r="A118">
            <v>117</v>
          </cell>
          <cell r="B118" t="str">
            <v>The Bam-Boozlers</v>
          </cell>
          <cell r="C118" t="str">
            <v>B2</v>
          </cell>
          <cell r="D118" t="str">
            <v>Wade</v>
          </cell>
          <cell r="E118" t="str">
            <v>Cook</v>
          </cell>
          <cell r="F118" t="str">
            <v>110 Thirteenth Ave</v>
          </cell>
          <cell r="H118" t="str">
            <v>Home Hill</v>
          </cell>
          <cell r="I118" t="str">
            <v>Qld</v>
          </cell>
          <cell r="J118">
            <v>4806</v>
          </cell>
          <cell r="K118" t="e">
            <v>#N/A</v>
          </cell>
          <cell r="L118" t="str">
            <v>0438 989 939</v>
          </cell>
          <cell r="M118" t="e">
            <v>#N/A</v>
          </cell>
          <cell r="N118">
            <v>5248564</v>
          </cell>
          <cell r="O118">
            <v>550</v>
          </cell>
          <cell r="P118">
            <v>44498</v>
          </cell>
          <cell r="Q118" t="str">
            <v>Home Field - "Drink A Stubbie" Downs</v>
          </cell>
          <cell r="R118" t="str">
            <v>wcook4196@gmail.com</v>
          </cell>
        </row>
        <row r="119">
          <cell r="A119">
            <v>118</v>
          </cell>
          <cell r="B119" t="str">
            <v>The Blind Mullets</v>
          </cell>
          <cell r="C119" t="str">
            <v>B2</v>
          </cell>
          <cell r="D119" t="str">
            <v xml:space="preserve">Jaxson </v>
          </cell>
          <cell r="E119" t="str">
            <v>Gallagher</v>
          </cell>
          <cell r="F119" t="str">
            <v>7 Bellevue Court</v>
          </cell>
          <cell r="H119" t="str">
            <v>Townsville</v>
          </cell>
          <cell r="I119" t="str">
            <v>Qld</v>
          </cell>
          <cell r="J119">
            <v>4811</v>
          </cell>
          <cell r="K119" t="e">
            <v>#N/A</v>
          </cell>
          <cell r="L119" t="str">
            <v>0439 839 690</v>
          </cell>
          <cell r="M119" t="e">
            <v>#N/A</v>
          </cell>
          <cell r="N119">
            <v>5248515</v>
          </cell>
          <cell r="O119">
            <v>550</v>
          </cell>
          <cell r="P119">
            <v>44509</v>
          </cell>
          <cell r="Q119" t="str">
            <v>Play Garry's Mob</v>
          </cell>
          <cell r="R119" t="str">
            <v>jaxson3103@gmail.com</v>
          </cell>
        </row>
        <row r="120">
          <cell r="A120">
            <v>119</v>
          </cell>
          <cell r="B120" t="str">
            <v>The Dirty Rats</v>
          </cell>
          <cell r="C120" t="str">
            <v>B2</v>
          </cell>
          <cell r="D120" t="str">
            <v>Shane</v>
          </cell>
          <cell r="E120" t="str">
            <v>Herschfield</v>
          </cell>
          <cell r="F120" t="str">
            <v>5 Saunders Beach Road</v>
          </cell>
          <cell r="H120" t="str">
            <v>Townsville</v>
          </cell>
          <cell r="I120" t="str">
            <v>Qld</v>
          </cell>
          <cell r="J120" t="e">
            <v>#N/A</v>
          </cell>
          <cell r="K120" t="e">
            <v>#N/A</v>
          </cell>
          <cell r="L120" t="str">
            <v>0421 144 958</v>
          </cell>
          <cell r="M120" t="e">
            <v>#N/A</v>
          </cell>
          <cell r="P120">
            <v>44550</v>
          </cell>
          <cell r="Q120" t="e">
            <v>#N/A</v>
          </cell>
          <cell r="R120" t="str">
            <v>shaneherschfield@bigpond.com</v>
          </cell>
        </row>
        <row r="121">
          <cell r="A121">
            <v>120</v>
          </cell>
          <cell r="B121" t="str">
            <v>The Expendaballs</v>
          </cell>
          <cell r="C121" t="str">
            <v>B2</v>
          </cell>
          <cell r="D121" t="str">
            <v>Brian</v>
          </cell>
          <cell r="E121" t="str">
            <v>Stubbs</v>
          </cell>
          <cell r="F121" t="str">
            <v>23 Waterloo Street</v>
          </cell>
          <cell r="H121" t="str">
            <v>Wandoan</v>
          </cell>
          <cell r="I121" t="str">
            <v>Qld</v>
          </cell>
          <cell r="J121">
            <v>4419</v>
          </cell>
          <cell r="K121" t="e">
            <v>#N/A</v>
          </cell>
          <cell r="L121" t="str">
            <v>0457 651 836</v>
          </cell>
          <cell r="M121" t="e">
            <v>#N/A</v>
          </cell>
          <cell r="N121">
            <v>5248590</v>
          </cell>
          <cell r="O121">
            <v>550</v>
          </cell>
          <cell r="P121">
            <v>44518</v>
          </cell>
          <cell r="Q121" t="e">
            <v>#N/A</v>
          </cell>
          <cell r="R121" t="str">
            <v>stubbsptyltd@gmail.com</v>
          </cell>
        </row>
        <row r="122">
          <cell r="A122">
            <v>121</v>
          </cell>
          <cell r="B122" t="str">
            <v>The Fish</v>
          </cell>
          <cell r="C122" t="str">
            <v>B2</v>
          </cell>
          <cell r="D122" t="str">
            <v>David</v>
          </cell>
          <cell r="E122" t="str">
            <v>Smith</v>
          </cell>
          <cell r="F122" t="str">
            <v>35 Oysterlee Street</v>
          </cell>
          <cell r="H122" t="str">
            <v>Mackay</v>
          </cell>
          <cell r="I122" t="str">
            <v>Qld</v>
          </cell>
          <cell r="J122">
            <v>4740</v>
          </cell>
          <cell r="K122" t="e">
            <v>#N/A</v>
          </cell>
          <cell r="L122" t="str">
            <v>0407 672 083</v>
          </cell>
          <cell r="M122" t="e">
            <v>#N/A</v>
          </cell>
          <cell r="N122">
            <v>5248508</v>
          </cell>
          <cell r="O122">
            <v>550</v>
          </cell>
          <cell r="P122">
            <v>44509</v>
          </cell>
          <cell r="Q122" t="str">
            <v>All PM games</v>
          </cell>
          <cell r="R122" t="str">
            <v>kelchucky@hotmail.com</v>
          </cell>
        </row>
        <row r="123">
          <cell r="A123">
            <v>122</v>
          </cell>
          <cell r="B123" t="str">
            <v>The Herd XI</v>
          </cell>
          <cell r="C123" t="str">
            <v>B2</v>
          </cell>
          <cell r="D123" t="str">
            <v>Gavin</v>
          </cell>
          <cell r="E123" t="str">
            <v>Fry</v>
          </cell>
          <cell r="F123" t="str">
            <v>Marathon South Station</v>
          </cell>
          <cell r="H123" t="str">
            <v>Hughenden</v>
          </cell>
          <cell r="I123" t="str">
            <v>Qld</v>
          </cell>
          <cell r="J123">
            <v>4821</v>
          </cell>
          <cell r="K123" t="str">
            <v>4741 8591</v>
          </cell>
          <cell r="L123" t="str">
            <v>0428 824 256</v>
          </cell>
          <cell r="M123" t="e">
            <v>#N/A</v>
          </cell>
          <cell r="N123">
            <v>5248538</v>
          </cell>
          <cell r="O123">
            <v>550</v>
          </cell>
          <cell r="P123">
            <v>44522</v>
          </cell>
          <cell r="Q123" t="e">
            <v>#N/A</v>
          </cell>
          <cell r="R123" t="str">
            <v>gavfry@hotmail.com</v>
          </cell>
        </row>
        <row r="124">
          <cell r="A124">
            <v>123</v>
          </cell>
          <cell r="B124" t="str">
            <v>The North Cleveland Steamers XI</v>
          </cell>
          <cell r="C124" t="str">
            <v>B2</v>
          </cell>
          <cell r="D124" t="str">
            <v>Alex</v>
          </cell>
          <cell r="E124" t="str">
            <v>Leotta</v>
          </cell>
          <cell r="F124" t="str">
            <v>1/5 The Esplanade</v>
          </cell>
          <cell r="G124" t="str">
            <v>Pallarenda</v>
          </cell>
          <cell r="H124" t="str">
            <v>Townsville</v>
          </cell>
          <cell r="I124" t="str">
            <v>Qld</v>
          </cell>
          <cell r="J124">
            <v>4810</v>
          </cell>
          <cell r="K124" t="e">
            <v>#N/A</v>
          </cell>
          <cell r="L124" t="str">
            <v>0438 043 549</v>
          </cell>
          <cell r="M124" t="e">
            <v>#N/A</v>
          </cell>
          <cell r="N124">
            <v>5248588</v>
          </cell>
          <cell r="O124">
            <v>550</v>
          </cell>
          <cell r="P124">
            <v>44519</v>
          </cell>
          <cell r="Q124" t="e">
            <v>#N/A</v>
          </cell>
          <cell r="R124" t="str">
            <v>ap.leotta@gmail.com</v>
          </cell>
        </row>
        <row r="125">
          <cell r="A125">
            <v>124</v>
          </cell>
          <cell r="B125" t="str">
            <v>The Smash Crabs</v>
          </cell>
          <cell r="C125" t="str">
            <v>B2</v>
          </cell>
          <cell r="D125" t="str">
            <v>Robert</v>
          </cell>
          <cell r="E125" t="str">
            <v>Brimble</v>
          </cell>
          <cell r="F125" t="str">
            <v>16 Weaver Street</v>
          </cell>
          <cell r="G125" t="str">
            <v>Heatley</v>
          </cell>
          <cell r="H125" t="str">
            <v>Townsville</v>
          </cell>
          <cell r="I125" t="str">
            <v>Qld</v>
          </cell>
          <cell r="J125">
            <v>4814</v>
          </cell>
          <cell r="K125" t="str">
            <v>4723 2399</v>
          </cell>
          <cell r="L125" t="str">
            <v>0475 375 500</v>
          </cell>
          <cell r="M125" t="e">
            <v>#N/A</v>
          </cell>
          <cell r="N125">
            <v>5248569</v>
          </cell>
          <cell r="O125">
            <v>550</v>
          </cell>
          <cell r="P125">
            <v>44516</v>
          </cell>
          <cell r="Q125" t="e">
            <v>#N/A</v>
          </cell>
          <cell r="R125" t="str">
            <v>rdbrimble@iprimus.com.au</v>
          </cell>
        </row>
        <row r="126">
          <cell r="A126">
            <v>125</v>
          </cell>
          <cell r="B126" t="str">
            <v>The Untouchaballs XI</v>
          </cell>
          <cell r="C126" t="str">
            <v>B2</v>
          </cell>
          <cell r="D126" t="str">
            <v>James</v>
          </cell>
          <cell r="E126" t="str">
            <v>Sampson</v>
          </cell>
          <cell r="F126" t="str">
            <v>25 Benalla Road</v>
          </cell>
          <cell r="G126" t="str">
            <v>Oak Valley</v>
          </cell>
          <cell r="H126" t="str">
            <v>Townsville</v>
          </cell>
          <cell r="I126" t="str">
            <v>Qld</v>
          </cell>
          <cell r="J126">
            <v>4811</v>
          </cell>
          <cell r="L126" t="str">
            <v>0477 027 319</v>
          </cell>
          <cell r="M126" t="e">
            <v>#N/A</v>
          </cell>
          <cell r="N126" t="str">
            <v>Paid 2021</v>
          </cell>
          <cell r="P126">
            <v>44550</v>
          </cell>
          <cell r="Q126" t="e">
            <v>#N/A</v>
          </cell>
          <cell r="R126" t="str">
            <v>james-sampson@hotmail.com</v>
          </cell>
        </row>
        <row r="127">
          <cell r="A127">
            <v>126</v>
          </cell>
          <cell r="B127" t="str">
            <v>The Wilderbeasts</v>
          </cell>
          <cell r="C127" t="str">
            <v>B2</v>
          </cell>
          <cell r="D127" t="str">
            <v>Riley</v>
          </cell>
          <cell r="E127" t="str">
            <v>Candy</v>
          </cell>
          <cell r="F127" t="str">
            <v>9A Oliver Street</v>
          </cell>
          <cell r="H127" t="str">
            <v>Charters Towers</v>
          </cell>
          <cell r="I127" t="str">
            <v>Qld</v>
          </cell>
          <cell r="J127">
            <v>4820</v>
          </cell>
          <cell r="K127" t="e">
            <v>#N/A</v>
          </cell>
          <cell r="L127" t="str">
            <v>0497 782 112</v>
          </cell>
          <cell r="M127" t="e">
            <v>#N/A</v>
          </cell>
          <cell r="N127">
            <v>5248551</v>
          </cell>
          <cell r="O127">
            <v>550</v>
          </cell>
          <cell r="P127">
            <v>44522</v>
          </cell>
          <cell r="Q127" t="e">
            <v>#N/A</v>
          </cell>
          <cell r="R127" t="str">
            <v>riley.candy@hotmail.com.au</v>
          </cell>
        </row>
        <row r="128">
          <cell r="A128">
            <v>127</v>
          </cell>
          <cell r="B128" t="str">
            <v>Thuringowa Bulldogs</v>
          </cell>
          <cell r="C128" t="str">
            <v>B2</v>
          </cell>
          <cell r="D128" t="str">
            <v>John</v>
          </cell>
          <cell r="E128" t="str">
            <v>Finn</v>
          </cell>
          <cell r="F128" t="str">
            <v>10 Calliandra Ct</v>
          </cell>
          <cell r="G128" t="str">
            <v>Mount Louisa</v>
          </cell>
          <cell r="H128" t="str">
            <v>Townsville</v>
          </cell>
          <cell r="I128" t="str">
            <v>Qld</v>
          </cell>
          <cell r="J128">
            <v>4814</v>
          </cell>
          <cell r="K128" t="e">
            <v>#N/A</v>
          </cell>
          <cell r="L128" t="str">
            <v>0439 640 432</v>
          </cell>
          <cell r="M128" t="e">
            <v>#N/A</v>
          </cell>
          <cell r="P128">
            <v>44550</v>
          </cell>
          <cell r="Q128" t="str">
            <v>Day 2 play Bumbos</v>
          </cell>
          <cell r="R128" t="str">
            <v>johnfinn@internode.on.net</v>
          </cell>
        </row>
        <row r="129">
          <cell r="A129">
            <v>128</v>
          </cell>
          <cell r="B129" t="str">
            <v>Tinned Up</v>
          </cell>
          <cell r="C129" t="str">
            <v>B2</v>
          </cell>
          <cell r="D129" t="str">
            <v>William</v>
          </cell>
          <cell r="E129" t="str">
            <v>Exarhos</v>
          </cell>
          <cell r="F129" t="str">
            <v>88 Millchester Road</v>
          </cell>
          <cell r="H129" t="str">
            <v>Charters Towers</v>
          </cell>
          <cell r="I129" t="e">
            <v>#N/A</v>
          </cell>
          <cell r="J129" t="e">
            <v>#N/A</v>
          </cell>
          <cell r="K129" t="e">
            <v>#N/A</v>
          </cell>
          <cell r="L129" t="e">
            <v>#N/A</v>
          </cell>
          <cell r="M129" t="e">
            <v>#N/A</v>
          </cell>
          <cell r="N129">
            <v>5248654</v>
          </cell>
          <cell r="O129">
            <v>550</v>
          </cell>
          <cell r="P129">
            <v>44509</v>
          </cell>
          <cell r="Q129" t="e">
            <v>#N/A</v>
          </cell>
          <cell r="R129" t="e">
            <v>#N/A</v>
          </cell>
        </row>
        <row r="130">
          <cell r="A130">
            <v>129</v>
          </cell>
          <cell r="B130" t="str">
            <v>Treasury Cricket Club</v>
          </cell>
          <cell r="C130" t="str">
            <v>B2</v>
          </cell>
          <cell r="D130" t="str">
            <v>Glen</v>
          </cell>
          <cell r="E130" t="str">
            <v>Watson</v>
          </cell>
          <cell r="F130" t="str">
            <v>46 Hasty Street</v>
          </cell>
          <cell r="G130" t="str">
            <v>Mt Louisa</v>
          </cell>
          <cell r="H130" t="str">
            <v>Townsville</v>
          </cell>
          <cell r="I130" t="str">
            <v>Qld</v>
          </cell>
          <cell r="J130">
            <v>4814</v>
          </cell>
          <cell r="K130" t="e">
            <v>#N/A</v>
          </cell>
          <cell r="L130" t="str">
            <v>0408 885 231</v>
          </cell>
          <cell r="M130" t="str">
            <v>QES Hall</v>
          </cell>
          <cell r="N130">
            <v>5248512</v>
          </cell>
          <cell r="O130">
            <v>550</v>
          </cell>
          <cell r="P130">
            <v>44508</v>
          </cell>
          <cell r="Q130" t="str">
            <v>Day3 Amgame</v>
          </cell>
          <cell r="R130" t="str">
            <v>watto.64@bigpond.com</v>
          </cell>
        </row>
        <row r="131">
          <cell r="A131">
            <v>130</v>
          </cell>
          <cell r="B131" t="str">
            <v>Trev's XI</v>
          </cell>
          <cell r="C131" t="str">
            <v>B2</v>
          </cell>
          <cell r="D131" t="str">
            <v>Daniel</v>
          </cell>
          <cell r="E131" t="str">
            <v>Humphreys</v>
          </cell>
          <cell r="F131" t="str">
            <v>48 Waterview Dr</v>
          </cell>
          <cell r="G131" t="str">
            <v>Bushland Beach</v>
          </cell>
          <cell r="H131" t="str">
            <v>Townsville</v>
          </cell>
          <cell r="I131" t="str">
            <v>Qld</v>
          </cell>
          <cell r="J131">
            <v>4818</v>
          </cell>
          <cell r="K131" t="e">
            <v>#N/A</v>
          </cell>
          <cell r="L131" t="str">
            <v>0438 107 134</v>
          </cell>
          <cell r="M131" t="str">
            <v>Lerion Station</v>
          </cell>
          <cell r="N131">
            <v>5248521</v>
          </cell>
          <cell r="O131">
            <v>550</v>
          </cell>
          <cell r="P131">
            <v>44494</v>
          </cell>
          <cell r="Q131" t="str">
            <v>HomeFieldRHSS; Day1PM; Day2AM; Day3AM</v>
          </cell>
          <cell r="R131" t="str">
            <v>dan@townearth.com.au</v>
          </cell>
        </row>
        <row r="132">
          <cell r="A132">
            <v>131</v>
          </cell>
          <cell r="B132" t="str">
            <v>Tropix</v>
          </cell>
          <cell r="C132" t="str">
            <v>B2</v>
          </cell>
          <cell r="D132" t="str">
            <v>Cody</v>
          </cell>
          <cell r="E132" t="str">
            <v>Ratcliffe</v>
          </cell>
          <cell r="F132" t="str">
            <v>66 Dunlop Street</v>
          </cell>
          <cell r="G132" t="str">
            <v>Kelso</v>
          </cell>
          <cell r="H132" t="str">
            <v>Townsville</v>
          </cell>
          <cell r="I132" t="str">
            <v>Qld</v>
          </cell>
          <cell r="J132">
            <v>4815</v>
          </cell>
          <cell r="K132" t="str">
            <v>4789 3307</v>
          </cell>
          <cell r="L132" t="str">
            <v>0447 748 889</v>
          </cell>
          <cell r="M132" t="e">
            <v>#N/A</v>
          </cell>
          <cell r="P132">
            <v>44550</v>
          </cell>
          <cell r="Q132" t="e">
            <v>#N/A</v>
          </cell>
          <cell r="R132" t="str">
            <v>saehan1@bigpond.com</v>
          </cell>
        </row>
        <row r="133">
          <cell r="A133">
            <v>132</v>
          </cell>
          <cell r="B133" t="str">
            <v>U12's PCYC</v>
          </cell>
          <cell r="C133" t="str">
            <v>B2</v>
          </cell>
          <cell r="D133" t="str">
            <v>Troy</v>
          </cell>
          <cell r="E133" t="str">
            <v>Bullen</v>
          </cell>
          <cell r="F133" t="str">
            <v>57 Springbrook Parade</v>
          </cell>
          <cell r="G133" t="str">
            <v>Idalia</v>
          </cell>
          <cell r="H133" t="str">
            <v>Townsville</v>
          </cell>
          <cell r="I133" t="str">
            <v>Qld</v>
          </cell>
          <cell r="J133">
            <v>4811</v>
          </cell>
          <cell r="K133" t="e">
            <v>#N/A</v>
          </cell>
          <cell r="L133" t="str">
            <v>0437 827 992</v>
          </cell>
          <cell r="M133" t="str">
            <v>Dalrymple Tourism Van Park</v>
          </cell>
          <cell r="N133">
            <v>5248645</v>
          </cell>
          <cell r="O133">
            <v>550</v>
          </cell>
          <cell r="P133">
            <v>44522</v>
          </cell>
          <cell r="Q133" t="e">
            <v>#N/A</v>
          </cell>
          <cell r="R133" t="str">
            <v>troybullen21@hotmail.com</v>
          </cell>
        </row>
        <row r="134">
          <cell r="A134">
            <v>133</v>
          </cell>
          <cell r="B134" t="str">
            <v>Urkels XI</v>
          </cell>
          <cell r="C134" t="str">
            <v>B2</v>
          </cell>
          <cell r="D134" t="str">
            <v>Aaron</v>
          </cell>
          <cell r="E134" t="str">
            <v>Kwong</v>
          </cell>
          <cell r="F134" t="str">
            <v>6 Lockton Street</v>
          </cell>
          <cell r="H134" t="str">
            <v>Shaw</v>
          </cell>
          <cell r="I134" t="str">
            <v>Qld</v>
          </cell>
          <cell r="J134">
            <v>4818</v>
          </cell>
          <cell r="K134" t="e">
            <v>#N/A</v>
          </cell>
          <cell r="L134" t="str">
            <v>0488 367 283</v>
          </cell>
          <cell r="M134" t="e">
            <v>#N/A</v>
          </cell>
          <cell r="N134">
            <v>5248532</v>
          </cell>
          <cell r="O134">
            <v>550</v>
          </cell>
          <cell r="P134">
            <v>44526</v>
          </cell>
          <cell r="Q134" t="e">
            <v>#N/A</v>
          </cell>
          <cell r="R134" t="str">
            <v>aaron_kwong@hotmail.com</v>
          </cell>
        </row>
        <row r="135">
          <cell r="A135">
            <v>134</v>
          </cell>
          <cell r="B135" t="str">
            <v>Victoria Mill</v>
          </cell>
          <cell r="C135" t="str">
            <v>B2</v>
          </cell>
          <cell r="D135" t="str">
            <v>Stephen</v>
          </cell>
          <cell r="E135" t="str">
            <v>Mendiolea</v>
          </cell>
          <cell r="F135" t="str">
            <v>37 Birrabang St</v>
          </cell>
          <cell r="G135" t="str">
            <v>Kirwan</v>
          </cell>
          <cell r="H135" t="str">
            <v>Townsville</v>
          </cell>
          <cell r="I135" t="str">
            <v>Qld</v>
          </cell>
          <cell r="J135">
            <v>4817</v>
          </cell>
          <cell r="K135" t="e">
            <v>#N/A</v>
          </cell>
          <cell r="L135" t="str">
            <v>0438 284 794</v>
          </cell>
          <cell r="M135" t="str">
            <v>All Souls St Gabriels School</v>
          </cell>
          <cell r="N135">
            <v>5248562</v>
          </cell>
          <cell r="O135">
            <v>550</v>
          </cell>
          <cell r="P135">
            <v>44494</v>
          </cell>
          <cell r="Q135" t="str">
            <v>All AM games; play at ASSG</v>
          </cell>
          <cell r="R135" t="str">
            <v>mendi385@gmail.com</v>
          </cell>
        </row>
        <row r="136">
          <cell r="A136">
            <v>135</v>
          </cell>
          <cell r="B136" t="str">
            <v>Wallabies</v>
          </cell>
          <cell r="C136" t="str">
            <v>B2</v>
          </cell>
          <cell r="D136" t="str">
            <v>Gary</v>
          </cell>
          <cell r="E136" t="str">
            <v>Thomson</v>
          </cell>
          <cell r="F136" t="str">
            <v>37/18 High Vista Drive</v>
          </cell>
          <cell r="G136" t="str">
            <v>Mt Louisa</v>
          </cell>
          <cell r="H136" t="str">
            <v>Townsville</v>
          </cell>
          <cell r="I136" t="str">
            <v>Qld</v>
          </cell>
          <cell r="J136">
            <v>4814</v>
          </cell>
          <cell r="K136" t="e">
            <v>#N/A</v>
          </cell>
          <cell r="L136" t="str">
            <v>0409 890 216</v>
          </cell>
          <cell r="M136" t="str">
            <v>PCYC</v>
          </cell>
          <cell r="N136">
            <v>5248548</v>
          </cell>
          <cell r="O136">
            <v>550</v>
          </cell>
          <cell r="P136">
            <v>44523</v>
          </cell>
          <cell r="Q136" t="str">
            <v>Day1PM; Day 3AM</v>
          </cell>
          <cell r="R136" t="str">
            <v>garythomson56@yahoo.com.au</v>
          </cell>
        </row>
        <row r="137">
          <cell r="A137">
            <v>136</v>
          </cell>
          <cell r="B137" t="str">
            <v>Wanderers Cricket Club</v>
          </cell>
          <cell r="C137" t="str">
            <v>B2</v>
          </cell>
          <cell r="D137" t="str">
            <v xml:space="preserve">Wanderers </v>
          </cell>
          <cell r="E137" t="str">
            <v>Cricket Club</v>
          </cell>
          <cell r="F137" t="str">
            <v>C/- Deborah Eaton</v>
          </cell>
          <cell r="G137" t="str">
            <v>PO Box 960</v>
          </cell>
          <cell r="H137" t="str">
            <v>Aitkenvale</v>
          </cell>
          <cell r="I137" t="str">
            <v>Qld</v>
          </cell>
          <cell r="J137">
            <v>4814</v>
          </cell>
          <cell r="K137" t="e">
            <v>#N/A</v>
          </cell>
          <cell r="L137" t="str">
            <v>0427 275 732</v>
          </cell>
          <cell r="M137" t="str">
            <v>Pony Club</v>
          </cell>
          <cell r="N137">
            <v>5248591</v>
          </cell>
          <cell r="O137">
            <v>550</v>
          </cell>
          <cell r="P137">
            <v>44524</v>
          </cell>
          <cell r="Q137" t="e">
            <v>#N/A</v>
          </cell>
          <cell r="R137" t="str">
            <v>eatonx5@bigpond.com</v>
          </cell>
        </row>
        <row r="138">
          <cell r="A138">
            <v>137</v>
          </cell>
          <cell r="B138" t="str">
            <v>Wannabie's</v>
          </cell>
          <cell r="C138" t="str">
            <v>B2</v>
          </cell>
          <cell r="D138" t="str">
            <v>Shane</v>
          </cell>
          <cell r="E138" t="str">
            <v>Coventry</v>
          </cell>
          <cell r="F138" t="str">
            <v>PO Box 1375</v>
          </cell>
          <cell r="H138" t="str">
            <v>Bowen</v>
          </cell>
          <cell r="I138" t="str">
            <v>Qld</v>
          </cell>
          <cell r="J138">
            <v>4805</v>
          </cell>
          <cell r="K138" t="e">
            <v>#N/A</v>
          </cell>
          <cell r="L138" t="str">
            <v>0432 274 375</v>
          </cell>
          <cell r="M138" t="e">
            <v>#N/A</v>
          </cell>
          <cell r="N138">
            <v>5248550</v>
          </cell>
          <cell r="O138">
            <v>550</v>
          </cell>
          <cell r="P138">
            <v>44525</v>
          </cell>
          <cell r="Q138" t="str">
            <v>Home Field; Day 1PM; Day 2AM; Day 3AM</v>
          </cell>
          <cell r="R138" t="str">
            <v>shanecovo@gmail.com</v>
          </cell>
        </row>
        <row r="139">
          <cell r="A139">
            <v>138</v>
          </cell>
          <cell r="B139" t="str">
            <v>Wattle Boys</v>
          </cell>
          <cell r="C139" t="str">
            <v>B2</v>
          </cell>
          <cell r="D139" t="str">
            <v>Bill</v>
          </cell>
          <cell r="E139" t="str">
            <v>Pemble</v>
          </cell>
          <cell r="F139" t="str">
            <v>PO Box 1906</v>
          </cell>
          <cell r="H139" t="str">
            <v>Charters Towers</v>
          </cell>
          <cell r="I139" t="str">
            <v>Qld</v>
          </cell>
          <cell r="J139">
            <v>4820</v>
          </cell>
          <cell r="K139" t="str">
            <v>4787 6671</v>
          </cell>
          <cell r="L139" t="str">
            <v>0487 606 861</v>
          </cell>
          <cell r="M139" t="e">
            <v>#N/A</v>
          </cell>
          <cell r="N139">
            <v>5248572</v>
          </cell>
          <cell r="O139">
            <v>550</v>
          </cell>
          <cell r="P139">
            <v>44516</v>
          </cell>
          <cell r="Q139" t="e">
            <v>#N/A</v>
          </cell>
          <cell r="R139" t="str">
            <v>jop@activ8.net.au</v>
          </cell>
        </row>
        <row r="140">
          <cell r="A140">
            <v>139</v>
          </cell>
          <cell r="B140" t="str">
            <v>Weekend Wariyas</v>
          </cell>
          <cell r="C140" t="str">
            <v>B2</v>
          </cell>
          <cell r="D140" t="str">
            <v>Trevor</v>
          </cell>
          <cell r="E140" t="str">
            <v>Major</v>
          </cell>
          <cell r="F140" t="str">
            <v>12 Little Avenue</v>
          </cell>
          <cell r="H140" t="str">
            <v>Hughenden</v>
          </cell>
          <cell r="I140" t="str">
            <v>Qld</v>
          </cell>
          <cell r="J140">
            <v>4821</v>
          </cell>
          <cell r="K140" t="e">
            <v>#N/A</v>
          </cell>
          <cell r="L140" t="str">
            <v>0455 593 758</v>
          </cell>
          <cell r="M140" t="str">
            <v>Courthouse Hotel</v>
          </cell>
          <cell r="N140">
            <v>5248529</v>
          </cell>
          <cell r="O140">
            <v>550</v>
          </cell>
          <cell r="P140">
            <v>44536</v>
          </cell>
          <cell r="Q140" t="str">
            <v>All AM games; All games Airport</v>
          </cell>
          <cell r="R140" t="str">
            <v>nwdiesel1@gmail.com</v>
          </cell>
        </row>
        <row r="141">
          <cell r="A141">
            <v>140</v>
          </cell>
          <cell r="B141" t="str">
            <v>Weipa Crocs</v>
          </cell>
          <cell r="C141" t="str">
            <v>B2</v>
          </cell>
          <cell r="D141" t="str">
            <v>Aaron</v>
          </cell>
          <cell r="E141" t="str">
            <v>Johnson</v>
          </cell>
          <cell r="F141" t="str">
            <v>PO Box 345</v>
          </cell>
          <cell r="H141" t="str">
            <v>Weipa</v>
          </cell>
          <cell r="I141" t="str">
            <v>Qld</v>
          </cell>
          <cell r="J141">
            <v>4874</v>
          </cell>
          <cell r="K141" t="e">
            <v>#N/A</v>
          </cell>
          <cell r="L141" t="str">
            <v>0429 699169</v>
          </cell>
          <cell r="M141" t="str">
            <v>Blackheath &amp; Thornburgh College</v>
          </cell>
          <cell r="N141">
            <v>5248517</v>
          </cell>
          <cell r="O141">
            <v>550</v>
          </cell>
          <cell r="P141">
            <v>44510</v>
          </cell>
          <cell r="Q141" t="str">
            <v>Play 1 game at BTC</v>
          </cell>
          <cell r="R141" t="str">
            <v>johnson.ac@bigpond.com</v>
          </cell>
        </row>
        <row r="142">
          <cell r="A142">
            <v>141</v>
          </cell>
          <cell r="B142" t="str">
            <v>West Indigies</v>
          </cell>
          <cell r="C142" t="str">
            <v>B2</v>
          </cell>
          <cell r="D142" t="str">
            <v>Glenn</v>
          </cell>
          <cell r="E142" t="str">
            <v>Butler</v>
          </cell>
          <cell r="F142" t="str">
            <v>27 Brookhurst Avenue</v>
          </cell>
          <cell r="G142" t="str">
            <v>Kirwan</v>
          </cell>
          <cell r="H142" t="str">
            <v>Townsville</v>
          </cell>
          <cell r="I142" t="str">
            <v>Qld</v>
          </cell>
          <cell r="J142">
            <v>4817</v>
          </cell>
          <cell r="K142" t="e">
            <v>#N/A</v>
          </cell>
          <cell r="L142" t="str">
            <v>0410 123 004</v>
          </cell>
          <cell r="M142" t="str">
            <v>Country Road Motel</v>
          </cell>
          <cell r="N142">
            <v>5248592</v>
          </cell>
          <cell r="O142">
            <v>550</v>
          </cell>
          <cell r="P142">
            <v>44512</v>
          </cell>
          <cell r="Q142" t="e">
            <v>#N/A</v>
          </cell>
          <cell r="R142" t="e">
            <v>#N/A</v>
          </cell>
        </row>
        <row r="143">
          <cell r="A143">
            <v>142</v>
          </cell>
          <cell r="B143" t="str">
            <v>Western Star Pickets 1</v>
          </cell>
          <cell r="C143" t="str">
            <v>B2</v>
          </cell>
          <cell r="D143" t="str">
            <v>Jonathan</v>
          </cell>
          <cell r="E143" t="str">
            <v>Crawley</v>
          </cell>
          <cell r="F143" t="str">
            <v>5 Milgate Crescent</v>
          </cell>
          <cell r="H143" t="str">
            <v>Kirwan</v>
          </cell>
          <cell r="I143" t="str">
            <v>Qld</v>
          </cell>
          <cell r="J143">
            <v>4817</v>
          </cell>
          <cell r="L143" t="str">
            <v>0428 742 757</v>
          </cell>
          <cell r="N143">
            <v>5248505</v>
          </cell>
          <cell r="O143">
            <v>550</v>
          </cell>
          <cell r="P143">
            <v>44501</v>
          </cell>
          <cell r="Q143" t="str">
            <v>Home Field BTC; Play Jungle Patrol 2</v>
          </cell>
          <cell r="R143" t="str">
            <v>joncrawley85@gmail.com</v>
          </cell>
        </row>
        <row r="144">
          <cell r="A144">
            <v>143</v>
          </cell>
          <cell r="B144" t="str">
            <v>Western Star Pickets 2</v>
          </cell>
          <cell r="C144" t="str">
            <v>B2</v>
          </cell>
          <cell r="D144" t="str">
            <v>Jonathan</v>
          </cell>
          <cell r="E144" t="str">
            <v>Crawley</v>
          </cell>
          <cell r="F144" t="str">
            <v>5 Milgate Crescent</v>
          </cell>
          <cell r="H144" t="str">
            <v>Kirwan</v>
          </cell>
          <cell r="I144" t="str">
            <v>Qld</v>
          </cell>
          <cell r="J144">
            <v>4817</v>
          </cell>
          <cell r="K144" t="e">
            <v>#N/A</v>
          </cell>
          <cell r="L144" t="str">
            <v>0428 742 757</v>
          </cell>
          <cell r="N144">
            <v>5248505</v>
          </cell>
          <cell r="O144">
            <v>550</v>
          </cell>
          <cell r="P144">
            <v>44501</v>
          </cell>
          <cell r="Q144" t="str">
            <v xml:space="preserve">Home Field BTC </v>
          </cell>
          <cell r="R144" t="str">
            <v>joncrawley85@gmail.com</v>
          </cell>
        </row>
        <row r="145">
          <cell r="A145">
            <v>144</v>
          </cell>
          <cell r="B145" t="str">
            <v>Wreck Em XI</v>
          </cell>
          <cell r="C145" t="str">
            <v>B2</v>
          </cell>
          <cell r="D145" t="str">
            <v>Tyrone</v>
          </cell>
          <cell r="E145" t="str">
            <v>Fielder</v>
          </cell>
          <cell r="F145" t="str">
            <v>5 King Street</v>
          </cell>
          <cell r="H145" t="str">
            <v>Charters Towers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P145">
            <v>44551</v>
          </cell>
          <cell r="Q145" t="str">
            <v>Home Field - Coffison Block</v>
          </cell>
          <cell r="R145" t="e">
            <v>#N/A</v>
          </cell>
        </row>
        <row r="146">
          <cell r="A146">
            <v>145</v>
          </cell>
          <cell r="B146" t="str">
            <v>Wristy Strokes</v>
          </cell>
          <cell r="C146" t="str">
            <v>B2</v>
          </cell>
          <cell r="D146" t="str">
            <v>Ashley</v>
          </cell>
          <cell r="E146" t="str">
            <v>Corrie</v>
          </cell>
          <cell r="F146" t="str">
            <v>4 Bottlebrush Ct</v>
          </cell>
          <cell r="G146" t="str">
            <v>Noma</v>
          </cell>
          <cell r="H146" t="str">
            <v>Townsville</v>
          </cell>
          <cell r="I146" t="str">
            <v>Qld</v>
          </cell>
          <cell r="J146">
            <v>4816</v>
          </cell>
          <cell r="K146" t="e">
            <v>#N/A</v>
          </cell>
          <cell r="L146" t="str">
            <v>0400 794 320</v>
          </cell>
          <cell r="M146" t="str">
            <v>Charters Towers Motel</v>
          </cell>
          <cell r="N146">
            <v>5248581</v>
          </cell>
          <cell r="O146">
            <v>550</v>
          </cell>
          <cell r="P146">
            <v>44512</v>
          </cell>
          <cell r="Q146" t="str">
            <v>Day3AM</v>
          </cell>
          <cell r="R146" t="str">
            <v>ashley.corrie@yahoo.com</v>
          </cell>
        </row>
        <row r="147">
          <cell r="A147">
            <v>146</v>
          </cell>
          <cell r="B147" t="str">
            <v>XXXX Floor Beers</v>
          </cell>
          <cell r="C147" t="str">
            <v>B2</v>
          </cell>
          <cell r="D147" t="str">
            <v>Ken</v>
          </cell>
          <cell r="E147" t="str">
            <v>Gleeson</v>
          </cell>
          <cell r="F147" t="str">
            <v>4 Manners Street</v>
          </cell>
          <cell r="H147" t="str">
            <v>Charters Towers</v>
          </cell>
          <cell r="I147" t="str">
            <v>Qld</v>
          </cell>
          <cell r="J147">
            <v>4820</v>
          </cell>
          <cell r="K147" t="e">
            <v>#N/A</v>
          </cell>
          <cell r="L147" t="str">
            <v>0400 575 636</v>
          </cell>
          <cell r="M147" t="e">
            <v>#N/A</v>
          </cell>
          <cell r="N147" t="str">
            <v>Paid 2021</v>
          </cell>
          <cell r="P147">
            <v>44550</v>
          </cell>
          <cell r="Q147" t="str">
            <v>All AM games; Day 2 play Piston Broke</v>
          </cell>
          <cell r="R147" t="str">
            <v>kennethbgleeson@gmail.com</v>
          </cell>
        </row>
        <row r="148">
          <cell r="A148">
            <v>147</v>
          </cell>
          <cell r="B148" t="str">
            <v>Yabulu</v>
          </cell>
          <cell r="C148" t="str">
            <v>B2</v>
          </cell>
          <cell r="D148" t="str">
            <v>Ross</v>
          </cell>
          <cell r="E148" t="str">
            <v>Goodwin</v>
          </cell>
          <cell r="F148" t="str">
            <v>YCC Shedquarters</v>
          </cell>
          <cell r="G148" t="str">
            <v>Unit1/9 Little Street</v>
          </cell>
          <cell r="H148" t="str">
            <v>Belgian Gardens</v>
          </cell>
          <cell r="I148" t="str">
            <v>Qld</v>
          </cell>
          <cell r="J148">
            <v>4810</v>
          </cell>
          <cell r="K148" t="e">
            <v>#N/A</v>
          </cell>
          <cell r="L148" t="str">
            <v>0419 746 043</v>
          </cell>
          <cell r="M148" t="str">
            <v>Charters Towers Golf Club</v>
          </cell>
          <cell r="N148">
            <v>5248585</v>
          </cell>
          <cell r="O148">
            <v>550</v>
          </cell>
          <cell r="P148">
            <v>44512</v>
          </cell>
          <cell r="Q148" t="str">
            <v>All games Golf Club</v>
          </cell>
          <cell r="R148" t="str">
            <v>rossgoodwin59@gmail.com</v>
          </cell>
        </row>
        <row r="149">
          <cell r="A149">
            <v>148</v>
          </cell>
          <cell r="B149" t="str">
            <v>Yogi's Eleven</v>
          </cell>
          <cell r="C149" t="str">
            <v>B2</v>
          </cell>
          <cell r="D149" t="str">
            <v>Robert</v>
          </cell>
          <cell r="E149" t="str">
            <v>Shegog</v>
          </cell>
          <cell r="F149" t="str">
            <v>PO Box 34</v>
          </cell>
          <cell r="H149" t="str">
            <v>Upper Stone</v>
          </cell>
          <cell r="I149" t="str">
            <v>Qld</v>
          </cell>
          <cell r="J149">
            <v>4850</v>
          </cell>
          <cell r="K149" t="e">
            <v>#N/A</v>
          </cell>
          <cell r="L149" t="str">
            <v>0487 858 577</v>
          </cell>
          <cell r="M149" t="str">
            <v>Trade Training Centre</v>
          </cell>
          <cell r="N149">
            <v>5248577</v>
          </cell>
          <cell r="O149">
            <v>550</v>
          </cell>
          <cell r="P149">
            <v>44504</v>
          </cell>
          <cell r="Q149" t="e">
            <v>#N/A</v>
          </cell>
          <cell r="R149" t="str">
            <v>rjmjshegog@skymesh.com.au</v>
          </cell>
        </row>
        <row r="150">
          <cell r="A150">
            <v>149</v>
          </cell>
          <cell r="B150" t="str">
            <v>Youngy's XI</v>
          </cell>
          <cell r="C150" t="str">
            <v>B2</v>
          </cell>
          <cell r="D150" t="str">
            <v>Aaron</v>
          </cell>
          <cell r="E150" t="str">
            <v>Richards</v>
          </cell>
          <cell r="F150" t="str">
            <v>296 Kelso Drive</v>
          </cell>
          <cell r="H150" t="str">
            <v>Townsville</v>
          </cell>
          <cell r="I150" t="str">
            <v>Qld</v>
          </cell>
          <cell r="J150">
            <v>4815</v>
          </cell>
          <cell r="K150" t="e">
            <v>#N/A</v>
          </cell>
          <cell r="L150" t="str">
            <v>0409 612 513</v>
          </cell>
          <cell r="M150" t="e">
            <v>#N/A</v>
          </cell>
          <cell r="N150">
            <v>5248571</v>
          </cell>
          <cell r="O150">
            <v>550</v>
          </cell>
          <cell r="P150">
            <v>44516</v>
          </cell>
          <cell r="Q150" t="str">
            <v>Day1PM; Day2AM; Day3AM</v>
          </cell>
          <cell r="R150" t="str">
            <v>richards.08@bigpond.com</v>
          </cell>
        </row>
        <row r="151">
          <cell r="A151">
            <v>150</v>
          </cell>
          <cell r="B151" t="str">
            <v>Zarsoff Brothers</v>
          </cell>
          <cell r="C151" t="str">
            <v>B2</v>
          </cell>
          <cell r="D151" t="str">
            <v>Keith</v>
          </cell>
          <cell r="E151" t="str">
            <v>Wilson</v>
          </cell>
          <cell r="F151" t="str">
            <v>PO Box 2423</v>
          </cell>
          <cell r="G151" t="str">
            <v>Idalia</v>
          </cell>
          <cell r="H151" t="str">
            <v>Townsville</v>
          </cell>
          <cell r="I151" t="str">
            <v>Qld</v>
          </cell>
          <cell r="J151">
            <v>4811</v>
          </cell>
          <cell r="K151" t="e">
            <v>#N/A</v>
          </cell>
          <cell r="L151" t="str">
            <v>0448 010 148</v>
          </cell>
          <cell r="M151" t="str">
            <v>Commercial Hotel</v>
          </cell>
          <cell r="N151">
            <v>5248563</v>
          </cell>
          <cell r="O151">
            <v>550</v>
          </cell>
          <cell r="P151">
            <v>44519</v>
          </cell>
          <cell r="Q151" t="e">
            <v>#N/A</v>
          </cell>
          <cell r="R151" t="str">
            <v>keith@ninthavenueconstructions.com.au</v>
          </cell>
        </row>
        <row r="152">
          <cell r="A152">
            <v>151</v>
          </cell>
          <cell r="B152" t="str">
            <v>99 Problems but a Pitch ain't one</v>
          </cell>
          <cell r="C152" t="str">
            <v>Ladies</v>
          </cell>
          <cell r="D152" t="str">
            <v xml:space="preserve">Rikki </v>
          </cell>
          <cell r="E152" t="str">
            <v>Jones</v>
          </cell>
          <cell r="F152" t="str">
            <v>Plant Street</v>
          </cell>
          <cell r="H152" t="str">
            <v>Charters Towers</v>
          </cell>
          <cell r="I152" t="str">
            <v>Qld</v>
          </cell>
          <cell r="J152">
            <v>4820</v>
          </cell>
          <cell r="K152" t="e">
            <v>#N/A</v>
          </cell>
          <cell r="L152" t="str">
            <v>0423 671 874</v>
          </cell>
          <cell r="M152" t="e">
            <v>#N/A</v>
          </cell>
          <cell r="N152">
            <v>5248641</v>
          </cell>
          <cell r="O152">
            <v>550</v>
          </cell>
          <cell r="P152">
            <v>44510</v>
          </cell>
          <cell r="Q152" t="e">
            <v>#N/A</v>
          </cell>
          <cell r="R152" t="str">
            <v>cib2882@hotmail.com</v>
          </cell>
        </row>
        <row r="153">
          <cell r="A153">
            <v>152</v>
          </cell>
          <cell r="B153" t="str">
            <v>Black Bream</v>
          </cell>
          <cell r="C153" t="str">
            <v>Ladies</v>
          </cell>
          <cell r="D153" t="str">
            <v>Lillian</v>
          </cell>
          <cell r="E153" t="str">
            <v>Davidson</v>
          </cell>
          <cell r="F153" t="str">
            <v>PO Box 423</v>
          </cell>
          <cell r="H153" t="str">
            <v>Charters Towers</v>
          </cell>
          <cell r="I153" t="str">
            <v>Qld</v>
          </cell>
          <cell r="J153">
            <v>4820</v>
          </cell>
          <cell r="K153" t="e">
            <v>#N/A</v>
          </cell>
          <cell r="L153" t="str">
            <v>0428 291 604</v>
          </cell>
          <cell r="M153" t="e">
            <v>#N/A</v>
          </cell>
          <cell r="P153">
            <v>44550</v>
          </cell>
          <cell r="Q153" t="e">
            <v>#N/A</v>
          </cell>
          <cell r="R153" t="str">
            <v>lillcfreeman@hotmail.com</v>
          </cell>
        </row>
        <row r="154">
          <cell r="A154">
            <v>153</v>
          </cell>
          <cell r="B154" t="str">
            <v>Bottoms Up</v>
          </cell>
          <cell r="C154" t="str">
            <v>Ladies</v>
          </cell>
          <cell r="D154" t="str">
            <v>Hanna</v>
          </cell>
          <cell r="E154" t="str">
            <v>Burton</v>
          </cell>
          <cell r="F154" t="str">
            <v>PO Box 853</v>
          </cell>
          <cell r="H154" t="str">
            <v>Charters Towers</v>
          </cell>
          <cell r="I154" t="str">
            <v>Qld</v>
          </cell>
          <cell r="J154">
            <v>4820</v>
          </cell>
          <cell r="K154" t="e">
            <v>#N/A</v>
          </cell>
          <cell r="L154" t="str">
            <v>0428 000 016</v>
          </cell>
          <cell r="M154" t="e">
            <v>#N/A</v>
          </cell>
          <cell r="N154">
            <v>5248646</v>
          </cell>
          <cell r="O154">
            <v>550</v>
          </cell>
          <cell r="P154">
            <v>44505</v>
          </cell>
          <cell r="Q154" t="e">
            <v>#N/A</v>
          </cell>
          <cell r="R154" t="str">
            <v>hanna.burton18@gmail.com</v>
          </cell>
        </row>
        <row r="155">
          <cell r="A155">
            <v>154</v>
          </cell>
          <cell r="B155" t="str">
            <v>Boundary Ballers</v>
          </cell>
          <cell r="C155" t="str">
            <v>Ladies</v>
          </cell>
          <cell r="D155" t="str">
            <v>Brianna</v>
          </cell>
          <cell r="E155" t="str">
            <v>Harvey</v>
          </cell>
          <cell r="F155" t="str">
            <v>PO Box 1670</v>
          </cell>
          <cell r="H155" t="str">
            <v>Charters Towers</v>
          </cell>
          <cell r="I155" t="str">
            <v>Qld</v>
          </cell>
          <cell r="J155">
            <v>4820</v>
          </cell>
          <cell r="K155" t="e">
            <v>#N/A</v>
          </cell>
          <cell r="L155" t="str">
            <v>0447 393 639</v>
          </cell>
          <cell r="M155" t="e">
            <v>#N/A</v>
          </cell>
          <cell r="N155">
            <v>5248632</v>
          </cell>
          <cell r="O155">
            <v>550</v>
          </cell>
          <cell r="P155">
            <v>44526</v>
          </cell>
          <cell r="Q155" t="e">
            <v>#N/A</v>
          </cell>
          <cell r="R155" t="str">
            <v>brianna_harvey@outlook.com</v>
          </cell>
        </row>
        <row r="156">
          <cell r="A156">
            <v>155</v>
          </cell>
          <cell r="B156" t="str">
            <v>Bro's Hos</v>
          </cell>
          <cell r="C156" t="str">
            <v>Ladies</v>
          </cell>
          <cell r="D156" t="str">
            <v>Shellee</v>
          </cell>
          <cell r="E156" t="str">
            <v>Sullivan</v>
          </cell>
          <cell r="F156" t="str">
            <v>72 Phillipson Road</v>
          </cell>
          <cell r="H156" t="str">
            <v>Charters Towers</v>
          </cell>
          <cell r="I156" t="str">
            <v>Qld</v>
          </cell>
          <cell r="J156">
            <v>4820</v>
          </cell>
          <cell r="K156" t="e">
            <v>#N/A</v>
          </cell>
          <cell r="L156" t="str">
            <v>0427 571 532</v>
          </cell>
          <cell r="M156" t="e">
            <v>#N/A</v>
          </cell>
          <cell r="N156">
            <v>5248636</v>
          </cell>
          <cell r="O156">
            <v>550</v>
          </cell>
          <cell r="P156">
            <v>44510</v>
          </cell>
          <cell r="Q156" t="e">
            <v>#N/A</v>
          </cell>
          <cell r="R156" t="str">
            <v>shelleesullivan@bigpond.com</v>
          </cell>
        </row>
        <row r="157">
          <cell r="A157">
            <v>156</v>
          </cell>
          <cell r="B157" t="str">
            <v>Cleanskin Cows</v>
          </cell>
          <cell r="C157" t="str">
            <v>Ladies</v>
          </cell>
          <cell r="D157" t="str">
            <v>Jane</v>
          </cell>
          <cell r="E157" t="str">
            <v>Kirkwood</v>
          </cell>
          <cell r="F157" t="str">
            <v>Disney</v>
          </cell>
          <cell r="H157" t="str">
            <v>Clermont</v>
          </cell>
          <cell r="I157" t="str">
            <v>Qld</v>
          </cell>
          <cell r="J157">
            <v>4721</v>
          </cell>
          <cell r="K157" t="e">
            <v>#N/A</v>
          </cell>
          <cell r="L157" t="str">
            <v>0488 096 691</v>
          </cell>
          <cell r="M157" t="e">
            <v>#N/A</v>
          </cell>
          <cell r="N157">
            <v>5248634</v>
          </cell>
          <cell r="O157">
            <v>550</v>
          </cell>
          <cell r="P157">
            <v>44526</v>
          </cell>
          <cell r="Q157" t="e">
            <v>#N/A</v>
          </cell>
          <cell r="R157" t="str">
            <v>jkirky96@hotmail.com</v>
          </cell>
        </row>
        <row r="158">
          <cell r="A158">
            <v>157</v>
          </cell>
          <cell r="B158" t="str">
            <v>FBI</v>
          </cell>
          <cell r="C158" t="str">
            <v>Ladies</v>
          </cell>
          <cell r="D158" t="str">
            <v>Bev</v>
          </cell>
          <cell r="E158" t="str">
            <v>Peters</v>
          </cell>
          <cell r="F158" t="str">
            <v>20 Twenty First Ave</v>
          </cell>
          <cell r="H158" t="str">
            <v>Mount Isa</v>
          </cell>
          <cell r="I158" t="str">
            <v>Qld</v>
          </cell>
          <cell r="J158">
            <v>4825</v>
          </cell>
          <cell r="K158" t="e">
            <v>#N/A</v>
          </cell>
          <cell r="L158" t="str">
            <v>0401 507 612</v>
          </cell>
          <cell r="M158" t="e">
            <v>#N/A</v>
          </cell>
          <cell r="N158" t="str">
            <v>Paid 2021</v>
          </cell>
          <cell r="P158">
            <v>44550</v>
          </cell>
          <cell r="Q158" t="str">
            <v>All AM games</v>
          </cell>
          <cell r="R158" t="str">
            <v>wdpmtisa@hotmail.com</v>
          </cell>
        </row>
        <row r="159">
          <cell r="A159">
            <v>158</v>
          </cell>
          <cell r="B159" t="str">
            <v>Got the Runs</v>
          </cell>
          <cell r="C159" t="str">
            <v>Ladies</v>
          </cell>
          <cell r="D159" t="str">
            <v>Sally</v>
          </cell>
          <cell r="E159" t="str">
            <v>Watson</v>
          </cell>
          <cell r="F159" t="str">
            <v>7 Drift Street</v>
          </cell>
          <cell r="H159" t="str">
            <v>Bargara</v>
          </cell>
          <cell r="I159" t="str">
            <v>Qld</v>
          </cell>
          <cell r="J159">
            <v>4670</v>
          </cell>
          <cell r="K159" t="e">
            <v>#N/A</v>
          </cell>
          <cell r="L159" t="str">
            <v>0439 741 989</v>
          </cell>
          <cell r="M159" t="e">
            <v>#N/A</v>
          </cell>
          <cell r="N159">
            <v>5248640</v>
          </cell>
          <cell r="O159">
            <v>550</v>
          </cell>
          <cell r="P159">
            <v>44519</v>
          </cell>
          <cell r="Q159" t="e">
            <v>#N/A</v>
          </cell>
          <cell r="R159" t="str">
            <v>sallyxwatson@hotmail.com</v>
          </cell>
        </row>
        <row r="160">
          <cell r="A160">
            <v>159</v>
          </cell>
          <cell r="B160" t="str">
            <v>Hormoans</v>
          </cell>
          <cell r="C160" t="str">
            <v>Ladies</v>
          </cell>
          <cell r="D160" t="str">
            <v>Fay</v>
          </cell>
          <cell r="E160" t="str">
            <v>Staub</v>
          </cell>
          <cell r="F160" t="str">
            <v>PO Box 1642</v>
          </cell>
          <cell r="H160" t="str">
            <v>Charters Towers</v>
          </cell>
          <cell r="I160" t="str">
            <v>Qld</v>
          </cell>
          <cell r="J160">
            <v>4820</v>
          </cell>
          <cell r="K160" t="e">
            <v>#N/A</v>
          </cell>
          <cell r="L160" t="str">
            <v>0417 784 833</v>
          </cell>
          <cell r="M160" t="e">
            <v>#N/A</v>
          </cell>
          <cell r="N160">
            <v>5248642</v>
          </cell>
          <cell r="O160">
            <v>550</v>
          </cell>
          <cell r="P160">
            <v>44511</v>
          </cell>
          <cell r="Q160" t="e">
            <v>#N/A</v>
          </cell>
          <cell r="R160" t="str">
            <v>faystaub@gmail.com</v>
          </cell>
        </row>
        <row r="161">
          <cell r="A161">
            <v>160</v>
          </cell>
          <cell r="B161" t="str">
            <v>Lady Magpies</v>
          </cell>
          <cell r="C161" t="str">
            <v>Ladies</v>
          </cell>
          <cell r="D161" t="str">
            <v>Jermaine</v>
          </cell>
          <cell r="E161" t="str">
            <v>Ross</v>
          </cell>
          <cell r="F161" t="str">
            <v>339 Stuart Dr</v>
          </cell>
          <cell r="G161" t="str">
            <v>Wulguru</v>
          </cell>
          <cell r="H161" t="str">
            <v>Townsville</v>
          </cell>
          <cell r="I161" t="str">
            <v>Qld</v>
          </cell>
          <cell r="J161">
            <v>4811</v>
          </cell>
          <cell r="K161" t="e">
            <v>#N/A</v>
          </cell>
          <cell r="L161" t="str">
            <v>0467 659 677</v>
          </cell>
          <cell r="M161" t="e">
            <v>#N/A</v>
          </cell>
          <cell r="N161">
            <v>5248647</v>
          </cell>
          <cell r="O161">
            <v>550</v>
          </cell>
          <cell r="P161">
            <v>44546</v>
          </cell>
          <cell r="Q161" t="e">
            <v>#N/A</v>
          </cell>
          <cell r="R161" t="str">
            <v>rossjermaine97@gmail.com</v>
          </cell>
        </row>
        <row r="162">
          <cell r="A162">
            <v>161</v>
          </cell>
          <cell r="B162" t="str">
            <v>Pitches Be Crazy</v>
          </cell>
          <cell r="C162" t="str">
            <v>Ladies</v>
          </cell>
          <cell r="D162" t="str">
            <v>Bridie</v>
          </cell>
          <cell r="E162" t="str">
            <v>Davison</v>
          </cell>
          <cell r="F162" t="str">
            <v>PO Box 1212</v>
          </cell>
          <cell r="H162" t="str">
            <v>Charters Towers</v>
          </cell>
          <cell r="I162" t="str">
            <v>Qld</v>
          </cell>
          <cell r="J162">
            <v>4820</v>
          </cell>
          <cell r="K162" t="e">
            <v>#N/A</v>
          </cell>
          <cell r="L162" t="str">
            <v>0404 150 031</v>
          </cell>
          <cell r="M162" t="e">
            <v>#N/A</v>
          </cell>
          <cell r="N162">
            <v>5248633</v>
          </cell>
          <cell r="O162">
            <v>550</v>
          </cell>
          <cell r="P162">
            <v>44533</v>
          </cell>
          <cell r="Q162" t="str">
            <v>Home Field</v>
          </cell>
          <cell r="R162" t="str">
            <v>bridie_davison@hotmail.com</v>
          </cell>
        </row>
        <row r="163">
          <cell r="A163">
            <v>162</v>
          </cell>
          <cell r="B163" t="str">
            <v>Ringers from the Wrong End</v>
          </cell>
          <cell r="C163" t="str">
            <v>Ladies</v>
          </cell>
          <cell r="D163" t="str">
            <v>Tatum</v>
          </cell>
          <cell r="E163" t="str">
            <v>Kersh</v>
          </cell>
          <cell r="F163" t="str">
            <v>PO Box 630</v>
          </cell>
          <cell r="H163" t="str">
            <v>Cloncurry</v>
          </cell>
          <cell r="I163" t="str">
            <v>Qld</v>
          </cell>
          <cell r="J163">
            <v>4824</v>
          </cell>
          <cell r="K163" t="e">
            <v>#N/A</v>
          </cell>
          <cell r="L163" t="str">
            <v xml:space="preserve">0487 157 370 </v>
          </cell>
          <cell r="M163" t="e">
            <v>#N/A</v>
          </cell>
          <cell r="N163">
            <v>5248638</v>
          </cell>
          <cell r="O163">
            <v>550</v>
          </cell>
          <cell r="P163">
            <v>44522</v>
          </cell>
          <cell r="Q163" t="e">
            <v>#N/A</v>
          </cell>
          <cell r="R163" t="str">
            <v>tatumshaniakersh1@gmail.com</v>
          </cell>
        </row>
        <row r="164">
          <cell r="A164">
            <v>163</v>
          </cell>
          <cell r="B164" t="str">
            <v>Scared Hitless</v>
          </cell>
          <cell r="C164" t="str">
            <v>Ladies</v>
          </cell>
          <cell r="D164" t="str">
            <v>Zoe</v>
          </cell>
          <cell r="E164" t="str">
            <v>Bethel</v>
          </cell>
          <cell r="F164" t="str">
            <v>Jones Valley Station</v>
          </cell>
          <cell r="H164" t="str">
            <v>Hughenden</v>
          </cell>
          <cell r="I164" t="str">
            <v>Qld</v>
          </cell>
          <cell r="J164">
            <v>4821</v>
          </cell>
          <cell r="K164" t="e">
            <v>#N/A</v>
          </cell>
          <cell r="L164" t="str">
            <v>0400 445 168</v>
          </cell>
          <cell r="M164" t="e">
            <v>#N/A</v>
          </cell>
          <cell r="N164">
            <v>5248639</v>
          </cell>
          <cell r="O164">
            <v>550</v>
          </cell>
          <cell r="P164">
            <v>44509</v>
          </cell>
          <cell r="Q164" t="str">
            <v>All AM games</v>
          </cell>
          <cell r="R164" t="str">
            <v>zoerosebethel@hotmail.com</v>
          </cell>
        </row>
        <row r="165">
          <cell r="A165">
            <v>164</v>
          </cell>
          <cell r="B165" t="str">
            <v>Slippery Pitches</v>
          </cell>
          <cell r="C165" t="str">
            <v>Ladies</v>
          </cell>
          <cell r="D165" t="str">
            <v>Mally</v>
          </cell>
          <cell r="E165" t="str">
            <v>Ahern</v>
          </cell>
          <cell r="F165" t="str">
            <v xml:space="preserve">PO Box 40 </v>
          </cell>
          <cell r="H165" t="str">
            <v>Ravenswood</v>
          </cell>
          <cell r="I165" t="str">
            <v>Qld</v>
          </cell>
          <cell r="J165">
            <v>4816</v>
          </cell>
          <cell r="K165" t="e">
            <v>#N/A</v>
          </cell>
          <cell r="L165" t="str">
            <v>0420 747 252</v>
          </cell>
          <cell r="M165" t="e">
            <v>#N/A</v>
          </cell>
          <cell r="N165">
            <v>5248631</v>
          </cell>
          <cell r="O165">
            <v>550</v>
          </cell>
          <cell r="P165">
            <v>44525</v>
          </cell>
          <cell r="Q165" t="e">
            <v>#N/A</v>
          </cell>
          <cell r="R165" t="str">
            <v>jmahelicopters@hotmail.com</v>
          </cell>
        </row>
        <row r="166">
          <cell r="A166">
            <v>165</v>
          </cell>
          <cell r="B166" t="str">
            <v>The Dingoes</v>
          </cell>
          <cell r="C166" t="str">
            <v>Ladies</v>
          </cell>
          <cell r="D166" t="str">
            <v xml:space="preserve">Cassie </v>
          </cell>
          <cell r="E166" t="str">
            <v>Haines</v>
          </cell>
          <cell r="F166" t="str">
            <v>93 Halstead Street</v>
          </cell>
          <cell r="G166" t="str">
            <v>Gulliver</v>
          </cell>
          <cell r="H166" t="str">
            <v>Townsville</v>
          </cell>
          <cell r="I166" t="str">
            <v>Qld</v>
          </cell>
          <cell r="J166">
            <v>4812</v>
          </cell>
          <cell r="K166" t="e">
            <v>#N/A</v>
          </cell>
          <cell r="L166" t="str">
            <v>0401 949 941</v>
          </cell>
          <cell r="M166" t="str">
            <v>Aussie Outback Oasis Van Park</v>
          </cell>
          <cell r="N166">
            <v>5248635</v>
          </cell>
          <cell r="O166">
            <v>550</v>
          </cell>
          <cell r="P166">
            <v>44518</v>
          </cell>
          <cell r="Q166" t="e">
            <v>#N/A</v>
          </cell>
          <cell r="R166" t="str">
            <v>cassh2910@hotmail.com</v>
          </cell>
        </row>
        <row r="167">
          <cell r="A167">
            <v>166</v>
          </cell>
          <cell r="B167" t="str">
            <v>The Hot Heifers</v>
          </cell>
          <cell r="C167" t="str">
            <v>Ladies</v>
          </cell>
          <cell r="D167" t="str">
            <v>Hayley</v>
          </cell>
          <cell r="E167" t="str">
            <v>Condon</v>
          </cell>
          <cell r="F167" t="str">
            <v>Lot172 Gregory Development Road</v>
          </cell>
          <cell r="H167" t="str">
            <v>Greenvale</v>
          </cell>
          <cell r="I167" t="str">
            <v>Qld</v>
          </cell>
          <cell r="J167">
            <v>4816</v>
          </cell>
          <cell r="K167" t="e">
            <v>#N/A</v>
          </cell>
          <cell r="L167" t="str">
            <v>0487 682 848</v>
          </cell>
          <cell r="M167" t="e">
            <v>#N/A</v>
          </cell>
          <cell r="N167">
            <v>5248630</v>
          </cell>
          <cell r="O167">
            <v>550</v>
          </cell>
          <cell r="P167">
            <v>44524</v>
          </cell>
          <cell r="Q167" t="e">
            <v>#N/A</v>
          </cell>
          <cell r="R167" t="str">
            <v>hayleyannacondon@gmail.com</v>
          </cell>
        </row>
        <row r="168">
          <cell r="A168">
            <v>167</v>
          </cell>
          <cell r="B168" t="str">
            <v>Travelbugs</v>
          </cell>
          <cell r="C168" t="str">
            <v>Ladies</v>
          </cell>
          <cell r="D168" t="str">
            <v>Kay</v>
          </cell>
          <cell r="E168" t="str">
            <v>Lenitschek</v>
          </cell>
          <cell r="F168" t="str">
            <v>18 Gordon Street</v>
          </cell>
          <cell r="H168" t="str">
            <v>Charters Towers</v>
          </cell>
          <cell r="I168" t="str">
            <v>Qld</v>
          </cell>
          <cell r="J168">
            <v>4820</v>
          </cell>
          <cell r="K168" t="e">
            <v>#N/A</v>
          </cell>
          <cell r="L168" t="str">
            <v>0438 183 408</v>
          </cell>
          <cell r="M168" t="e">
            <v>#N/A</v>
          </cell>
          <cell r="P168">
            <v>44550</v>
          </cell>
          <cell r="Q168" t="e">
            <v>#N/A</v>
          </cell>
          <cell r="R168" t="str">
            <v>kaylenitschek@gmail.com</v>
          </cell>
        </row>
        <row r="169">
          <cell r="A169">
            <v>168</v>
          </cell>
          <cell r="B169" t="str">
            <v>Whipper Snippers</v>
          </cell>
          <cell r="C169" t="str">
            <v>Ladies</v>
          </cell>
          <cell r="D169" t="str">
            <v xml:space="preserve">Katie </v>
          </cell>
          <cell r="E169" t="str">
            <v>McHenry</v>
          </cell>
          <cell r="F169" t="str">
            <v>PO Box 676</v>
          </cell>
          <cell r="H169" t="str">
            <v>Charters Towers</v>
          </cell>
          <cell r="I169" t="str">
            <v>Qld</v>
          </cell>
          <cell r="J169">
            <v>4820</v>
          </cell>
          <cell r="K169" t="e">
            <v>#N/A</v>
          </cell>
          <cell r="L169" t="str">
            <v>0431 988 143</v>
          </cell>
          <cell r="M169" t="e">
            <v>#N/A</v>
          </cell>
          <cell r="P169">
            <v>44550</v>
          </cell>
          <cell r="Q169" t="e">
            <v>#N/A</v>
          </cell>
          <cell r="R169" t="str">
            <v>katiemchenry@outlook.com</v>
          </cell>
        </row>
        <row r="170">
          <cell r="A170">
            <v>169</v>
          </cell>
          <cell r="B170" t="str">
            <v>Wildflowers</v>
          </cell>
          <cell r="C170" t="str">
            <v>Ladies</v>
          </cell>
          <cell r="D170" t="str">
            <v>Kada</v>
          </cell>
          <cell r="E170" t="str">
            <v>Jodrell</v>
          </cell>
          <cell r="F170" t="str">
            <v>PO Box 674</v>
          </cell>
          <cell r="H170" t="str">
            <v>Mingela</v>
          </cell>
          <cell r="I170" t="str">
            <v>Qld</v>
          </cell>
          <cell r="J170">
            <v>4816</v>
          </cell>
          <cell r="K170" t="e">
            <v>#N/A</v>
          </cell>
          <cell r="L170" t="str">
            <v>0437 793 004</v>
          </cell>
          <cell r="M170" t="e">
            <v>#N/A</v>
          </cell>
          <cell r="N170">
            <v>5248637</v>
          </cell>
          <cell r="O170">
            <v>550</v>
          </cell>
          <cell r="P170">
            <v>44501</v>
          </cell>
          <cell r="Q170" t="e">
            <v>#N/A</v>
          </cell>
          <cell r="R170" t="str">
            <v>kaljodrell96@gmail.com</v>
          </cell>
        </row>
        <row r="171">
          <cell r="A171">
            <v>170</v>
          </cell>
          <cell r="B171" t="str">
            <v>Balls Beers and Bowl 5417</v>
          </cell>
          <cell r="C171" t="str">
            <v>Social</v>
          </cell>
          <cell r="D171" t="str">
            <v>Katey</v>
          </cell>
          <cell r="E171" t="str">
            <v>Loudon</v>
          </cell>
          <cell r="F171" t="str">
            <v>4 Jane Street</v>
          </cell>
          <cell r="H171" t="str">
            <v>Charters Towers</v>
          </cell>
          <cell r="I171" t="str">
            <v>Qld</v>
          </cell>
          <cell r="J171">
            <v>4820</v>
          </cell>
          <cell r="K171" t="e">
            <v>#N/A</v>
          </cell>
          <cell r="L171" t="str">
            <v>0439 782 035</v>
          </cell>
          <cell r="M171" t="e">
            <v>#N/A</v>
          </cell>
          <cell r="N171">
            <v>5248615</v>
          </cell>
          <cell r="O171">
            <v>550</v>
          </cell>
          <cell r="P171">
            <v>44518</v>
          </cell>
          <cell r="Q171" t="e">
            <v>#N/A</v>
          </cell>
          <cell r="R171" t="str">
            <v>mrskmlo9@outlook.com.au</v>
          </cell>
        </row>
        <row r="172">
          <cell r="A172">
            <v>171</v>
          </cell>
          <cell r="B172" t="str">
            <v>Ballz Deep</v>
          </cell>
          <cell r="C172" t="str">
            <v>Social</v>
          </cell>
          <cell r="D172" t="str">
            <v>Kelly</v>
          </cell>
          <cell r="E172" t="str">
            <v>Hodgetts</v>
          </cell>
          <cell r="F172" t="str">
            <v>PO Box 1321</v>
          </cell>
          <cell r="H172" t="str">
            <v>Charters Towers</v>
          </cell>
          <cell r="I172" t="str">
            <v>Qld</v>
          </cell>
          <cell r="J172">
            <v>4820</v>
          </cell>
          <cell r="K172" t="e">
            <v>#N/A</v>
          </cell>
          <cell r="L172" t="str">
            <v>0408 090 699</v>
          </cell>
          <cell r="M172" t="e">
            <v>#N/A</v>
          </cell>
          <cell r="P172">
            <v>44550</v>
          </cell>
          <cell r="Q172" t="e">
            <v>#N/A</v>
          </cell>
          <cell r="R172" t="str">
            <v>khodgetts92@hotmail.com</v>
          </cell>
        </row>
        <row r="173">
          <cell r="A173">
            <v>172</v>
          </cell>
          <cell r="B173" t="str">
            <v>Beer Battered</v>
          </cell>
          <cell r="C173" t="str">
            <v>Social</v>
          </cell>
          <cell r="D173" t="str">
            <v>Bianca</v>
          </cell>
          <cell r="E173" t="str">
            <v>Mason</v>
          </cell>
          <cell r="F173" t="str">
            <v>PO Box 87</v>
          </cell>
          <cell r="H173" t="str">
            <v>Charters Towers</v>
          </cell>
          <cell r="I173" t="str">
            <v>Qld</v>
          </cell>
          <cell r="J173">
            <v>4820</v>
          </cell>
          <cell r="K173" t="e">
            <v>#N/A</v>
          </cell>
          <cell r="L173" t="str">
            <v>0410 477 142</v>
          </cell>
          <cell r="M173" t="e">
            <v>#N/A</v>
          </cell>
          <cell r="N173">
            <v>5248608</v>
          </cell>
          <cell r="O173">
            <v>550</v>
          </cell>
          <cell r="P173">
            <v>44523</v>
          </cell>
          <cell r="Q173" t="e">
            <v>#N/A</v>
          </cell>
          <cell r="R173" t="str">
            <v>biancaandshanan@outlook.com</v>
          </cell>
        </row>
        <row r="174">
          <cell r="A174">
            <v>173</v>
          </cell>
          <cell r="B174" t="str">
            <v>Bowled &amp; Beautiful</v>
          </cell>
          <cell r="C174" t="str">
            <v>Social</v>
          </cell>
          <cell r="D174" t="str">
            <v>Tracy</v>
          </cell>
          <cell r="E174" t="str">
            <v>Frohloff</v>
          </cell>
          <cell r="F174" t="str">
            <v>Starbright Station</v>
          </cell>
          <cell r="H174" t="str">
            <v>Charters Towers</v>
          </cell>
          <cell r="I174" t="str">
            <v>Qld</v>
          </cell>
          <cell r="J174">
            <v>4820</v>
          </cell>
          <cell r="K174" t="str">
            <v>4788 5512</v>
          </cell>
          <cell r="L174" t="str">
            <v>0458 985 512</v>
          </cell>
          <cell r="M174" t="e">
            <v>#N/A</v>
          </cell>
          <cell r="N174">
            <v>5248622</v>
          </cell>
          <cell r="O174">
            <v>550</v>
          </cell>
          <cell r="P174">
            <v>44518</v>
          </cell>
          <cell r="Q174" t="str">
            <v>Play at Airport if possible</v>
          </cell>
          <cell r="R174" t="str">
            <v>thfrohloff@gmail.com</v>
          </cell>
        </row>
        <row r="175">
          <cell r="A175">
            <v>174</v>
          </cell>
          <cell r="B175" t="str">
            <v>Bunch of Carnt's</v>
          </cell>
          <cell r="C175" t="str">
            <v>Social</v>
          </cell>
          <cell r="D175" t="str">
            <v>Kane</v>
          </cell>
          <cell r="E175" t="str">
            <v>Germano</v>
          </cell>
          <cell r="F175" t="str">
            <v>68 Plant Street</v>
          </cell>
          <cell r="H175" t="str">
            <v>Charters Towers</v>
          </cell>
          <cell r="I175" t="str">
            <v>Qld</v>
          </cell>
          <cell r="J175">
            <v>4820</v>
          </cell>
          <cell r="K175" t="e">
            <v>#N/A</v>
          </cell>
          <cell r="L175" t="str">
            <v>0418 797 550</v>
          </cell>
          <cell r="M175" t="e">
            <v>#N/A</v>
          </cell>
          <cell r="N175">
            <v>5248595</v>
          </cell>
          <cell r="O175">
            <v>550</v>
          </cell>
          <cell r="P175">
            <v>44523</v>
          </cell>
          <cell r="Q175" t="e">
            <v>#N/A</v>
          </cell>
          <cell r="R175" t="e">
            <v>#N/A</v>
          </cell>
        </row>
        <row r="176">
          <cell r="A176">
            <v>175</v>
          </cell>
          <cell r="B176" t="str">
            <v>Carl's XI</v>
          </cell>
          <cell r="C176" t="str">
            <v>Social</v>
          </cell>
          <cell r="D176" t="str">
            <v>Carl M.</v>
          </cell>
          <cell r="E176" t="str">
            <v>Collins</v>
          </cell>
          <cell r="F176" t="str">
            <v>Leura Station</v>
          </cell>
          <cell r="H176" t="str">
            <v>Marlborough</v>
          </cell>
          <cell r="I176" t="str">
            <v>Qld</v>
          </cell>
          <cell r="J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  <cell r="P176">
            <v>44550</v>
          </cell>
          <cell r="Q176" t="str">
            <v>Home Field - PM game Day 3</v>
          </cell>
          <cell r="R176" t="e">
            <v>#N/A</v>
          </cell>
        </row>
        <row r="177">
          <cell r="A177">
            <v>176</v>
          </cell>
          <cell r="B177" t="str">
            <v>Chasing Tails 2</v>
          </cell>
          <cell r="C177" t="str">
            <v>Social</v>
          </cell>
          <cell r="D177" t="str">
            <v>Casey</v>
          </cell>
          <cell r="E177" t="str">
            <v>Flanagan</v>
          </cell>
          <cell r="F177" t="str">
            <v>9 Marsland Road</v>
          </cell>
          <cell r="H177" t="str">
            <v>Charters Towers</v>
          </cell>
          <cell r="I177" t="str">
            <v>Qld</v>
          </cell>
          <cell r="J177">
            <v>4820</v>
          </cell>
          <cell r="K177" t="e">
            <v>#N/A</v>
          </cell>
          <cell r="L177" t="str">
            <v>0438 211 192</v>
          </cell>
          <cell r="M177" t="e">
            <v>#N/A</v>
          </cell>
          <cell r="N177">
            <v>5248568</v>
          </cell>
          <cell r="O177">
            <v>550</v>
          </cell>
          <cell r="P177">
            <v>44509</v>
          </cell>
          <cell r="Q177" t="str">
            <v>Home Field - Field 10 ASSG</v>
          </cell>
          <cell r="R177" t="str">
            <v>caseygf@icloud.com</v>
          </cell>
        </row>
        <row r="178">
          <cell r="A178">
            <v>177</v>
          </cell>
          <cell r="B178" t="str">
            <v>CT 4X4 Club Muddy Ducks</v>
          </cell>
          <cell r="C178" t="str">
            <v>Social</v>
          </cell>
          <cell r="D178" t="str">
            <v>Ashley</v>
          </cell>
          <cell r="E178" t="str">
            <v>Blokland</v>
          </cell>
          <cell r="F178" t="str">
            <v>PO Box 1135</v>
          </cell>
          <cell r="H178" t="str">
            <v>Charters Towers</v>
          </cell>
          <cell r="I178" t="str">
            <v>Qld</v>
          </cell>
          <cell r="J178">
            <v>4820</v>
          </cell>
          <cell r="K178" t="e">
            <v>#N/A</v>
          </cell>
          <cell r="L178" t="str">
            <v>0418 290 387</v>
          </cell>
          <cell r="M178" t="e">
            <v>#N/A</v>
          </cell>
          <cell r="N178">
            <v>5248603</v>
          </cell>
          <cell r="O178">
            <v>550</v>
          </cell>
          <cell r="P178">
            <v>44524</v>
          </cell>
          <cell r="Q178" t="str">
            <v>Home Field Day 1AM; Day2PM; Day3AM - Play Dots Lot</v>
          </cell>
          <cell r="R178" t="str">
            <v>ct4x4club@hotmail.com</v>
          </cell>
        </row>
        <row r="179">
          <cell r="A179">
            <v>178</v>
          </cell>
          <cell r="B179" t="str">
            <v>CT Country Club</v>
          </cell>
          <cell r="C179" t="str">
            <v>Social</v>
          </cell>
          <cell r="D179" t="str">
            <v>Chris</v>
          </cell>
          <cell r="E179" t="str">
            <v>Weston</v>
          </cell>
          <cell r="F179" t="e">
            <v>#N/A</v>
          </cell>
          <cell r="H179" t="e">
            <v>#N/A</v>
          </cell>
          <cell r="I179" t="e">
            <v>#N/A</v>
          </cell>
          <cell r="J179" t="e">
            <v>#N/A</v>
          </cell>
          <cell r="K179" t="e">
            <v>#N/A</v>
          </cell>
          <cell r="L179" t="e">
            <v>#N/A</v>
          </cell>
          <cell r="M179" t="e">
            <v>#N/A</v>
          </cell>
          <cell r="Q179" t="e">
            <v>#N/A</v>
          </cell>
          <cell r="R179" t="e">
            <v>#N/A</v>
          </cell>
        </row>
        <row r="180">
          <cell r="A180">
            <v>179</v>
          </cell>
          <cell r="B180" t="str">
            <v>DCL Bulls</v>
          </cell>
          <cell r="C180" t="str">
            <v>Social</v>
          </cell>
          <cell r="D180" t="str">
            <v>Sarah</v>
          </cell>
          <cell r="E180" t="str">
            <v>Williams</v>
          </cell>
          <cell r="F180" t="str">
            <v>PO Box 178</v>
          </cell>
          <cell r="H180" t="str">
            <v>Charters Towers</v>
          </cell>
          <cell r="I180" t="str">
            <v>Qld</v>
          </cell>
          <cell r="J180">
            <v>4820</v>
          </cell>
          <cell r="K180" t="e">
            <v>#N/A</v>
          </cell>
          <cell r="L180" t="str">
            <v>0447 401 439</v>
          </cell>
          <cell r="M180" t="e">
            <v>#N/A</v>
          </cell>
          <cell r="N180">
            <v>5248607</v>
          </cell>
          <cell r="O180">
            <v>550</v>
          </cell>
          <cell r="P180">
            <v>44523</v>
          </cell>
          <cell r="Q180" t="str">
            <v>Play Reid River Rats</v>
          </cell>
          <cell r="R180" t="str">
            <v>sarah.jane.111@hotmail.com</v>
          </cell>
        </row>
        <row r="181">
          <cell r="A181">
            <v>180</v>
          </cell>
          <cell r="B181" t="str">
            <v>Dots Lot</v>
          </cell>
          <cell r="C181" t="str">
            <v>Social</v>
          </cell>
          <cell r="D181" t="str">
            <v>Cathy</v>
          </cell>
          <cell r="E181" t="str">
            <v>West</v>
          </cell>
          <cell r="F181" t="str">
            <v>PO Box 1608</v>
          </cell>
          <cell r="H181" t="str">
            <v>Charters Towers</v>
          </cell>
          <cell r="I181" t="str">
            <v>Qld</v>
          </cell>
          <cell r="J181">
            <v>4820</v>
          </cell>
          <cell r="K181" t="e">
            <v>#N/A</v>
          </cell>
          <cell r="L181" t="str">
            <v>0422 123 451</v>
          </cell>
          <cell r="M181" t="e">
            <v>#N/A</v>
          </cell>
          <cell r="N181">
            <v>5248602</v>
          </cell>
          <cell r="O181">
            <v>550</v>
          </cell>
          <cell r="P181">
            <v>44526</v>
          </cell>
          <cell r="Q181" t="str">
            <v>Home Field Day1PM; Day2AM; Day3AM -Play Muddy Ducks</v>
          </cell>
          <cell r="R181" t="str">
            <v>cnc.west@bigpond.com</v>
          </cell>
        </row>
        <row r="182">
          <cell r="A182">
            <v>181</v>
          </cell>
          <cell r="B182" t="str">
            <v>Duckeyed</v>
          </cell>
          <cell r="C182" t="str">
            <v>Social</v>
          </cell>
          <cell r="D182" t="str">
            <v>Lance</v>
          </cell>
          <cell r="E182" t="str">
            <v>Roberts</v>
          </cell>
          <cell r="F182" t="str">
            <v>PO Box 852</v>
          </cell>
          <cell r="H182" t="str">
            <v>Charters Towers</v>
          </cell>
          <cell r="I182" t="str">
            <v>Qld</v>
          </cell>
          <cell r="J182">
            <v>4820</v>
          </cell>
          <cell r="K182" t="e">
            <v>#N/A</v>
          </cell>
          <cell r="L182" t="str">
            <v>0427 294 967</v>
          </cell>
          <cell r="M182" t="e">
            <v>#N/A</v>
          </cell>
          <cell r="N182">
            <v>5248619</v>
          </cell>
          <cell r="O182">
            <v>550</v>
          </cell>
          <cell r="P182">
            <v>44511</v>
          </cell>
          <cell r="Q182" t="e">
            <v>#N/A</v>
          </cell>
          <cell r="R182" t="str">
            <v>lance_roberts1992@hotmail.com</v>
          </cell>
        </row>
        <row r="183">
          <cell r="A183">
            <v>182</v>
          </cell>
          <cell r="B183" t="str">
            <v>England</v>
          </cell>
          <cell r="C183" t="str">
            <v>Social</v>
          </cell>
          <cell r="D183" t="str">
            <v>David</v>
          </cell>
          <cell r="E183" t="str">
            <v>Mossman</v>
          </cell>
          <cell r="F183" t="str">
            <v>80 Phillipson Road</v>
          </cell>
          <cell r="H183" t="str">
            <v>Charters Towers</v>
          </cell>
          <cell r="I183" t="str">
            <v>Qld</v>
          </cell>
          <cell r="J183">
            <v>4820</v>
          </cell>
          <cell r="L183" t="str">
            <v>0419 708 861</v>
          </cell>
          <cell r="M183" t="e">
            <v>#N/A</v>
          </cell>
          <cell r="Q183" t="str">
            <v>Home Field - Phillipson Road</v>
          </cell>
          <cell r="R183" t="str">
            <v>mossco1@bigpond.net.au</v>
          </cell>
        </row>
        <row r="184">
          <cell r="A184">
            <v>183</v>
          </cell>
          <cell r="B184" t="str">
            <v>Fatbats</v>
          </cell>
          <cell r="C184" t="str">
            <v>Social</v>
          </cell>
          <cell r="D184" t="str">
            <v>Jason</v>
          </cell>
          <cell r="E184" t="str">
            <v>Fitzgerald</v>
          </cell>
          <cell r="F184" t="str">
            <v>13 Riviera Circuit</v>
          </cell>
          <cell r="G184" t="str">
            <v>Kirwan</v>
          </cell>
          <cell r="H184" t="str">
            <v>Townsville</v>
          </cell>
          <cell r="I184" t="str">
            <v>Qld</v>
          </cell>
          <cell r="J184">
            <v>4817</v>
          </cell>
          <cell r="K184" t="e">
            <v>#N/A</v>
          </cell>
          <cell r="L184" t="str">
            <v>0407 909 974</v>
          </cell>
          <cell r="M184" t="e">
            <v>#N/A</v>
          </cell>
          <cell r="N184">
            <v>5248649</v>
          </cell>
          <cell r="O184">
            <v>550</v>
          </cell>
          <cell r="P184">
            <v>44501</v>
          </cell>
          <cell r="Q184" t="str">
            <v xml:space="preserve">Day2AM  </v>
          </cell>
          <cell r="R184" t="str">
            <v>jjfitzgerald@bigpond.com</v>
          </cell>
        </row>
        <row r="185">
          <cell r="A185">
            <v>184</v>
          </cell>
          <cell r="B185" t="str">
            <v>Filthy Animals</v>
          </cell>
          <cell r="C185" t="str">
            <v>Social</v>
          </cell>
          <cell r="D185" t="str">
            <v>Dave</v>
          </cell>
          <cell r="E185" t="str">
            <v>Taggart</v>
          </cell>
          <cell r="F185" t="str">
            <v>PO Box 1548</v>
          </cell>
          <cell r="H185" t="str">
            <v>Aitkenvale</v>
          </cell>
          <cell r="I185" t="str">
            <v>Qld</v>
          </cell>
          <cell r="J185">
            <v>4814</v>
          </cell>
          <cell r="K185" t="e">
            <v>#N/A</v>
          </cell>
          <cell r="L185" t="str">
            <v>0428 559 989</v>
          </cell>
          <cell r="M185" t="str">
            <v>Dalrymple Tourism Van Park</v>
          </cell>
          <cell r="N185">
            <v>5248626</v>
          </cell>
          <cell r="O185">
            <v>550</v>
          </cell>
          <cell r="P185">
            <v>44519</v>
          </cell>
          <cell r="Q185" t="e">
            <v>#N/A</v>
          </cell>
          <cell r="R185" t="str">
            <v>pump.sealing@bigpond.com</v>
          </cell>
        </row>
        <row r="186">
          <cell r="A186">
            <v>185</v>
          </cell>
          <cell r="B186" t="str">
            <v>Full Pelt</v>
          </cell>
          <cell r="C186" t="str">
            <v>Social</v>
          </cell>
          <cell r="D186" t="str">
            <v>Robert</v>
          </cell>
          <cell r="E186" t="str">
            <v>Ravizza</v>
          </cell>
          <cell r="F186" t="str">
            <v>109 Wickham Street</v>
          </cell>
          <cell r="H186" t="str">
            <v>Ayr</v>
          </cell>
          <cell r="I186" t="str">
            <v>Qld</v>
          </cell>
          <cell r="J186">
            <v>4807</v>
          </cell>
          <cell r="K186" t="e">
            <v>#N/A</v>
          </cell>
          <cell r="L186" t="str">
            <v>0487 442 280</v>
          </cell>
          <cell r="M186" t="e">
            <v>#N/A</v>
          </cell>
          <cell r="N186">
            <v>5248606</v>
          </cell>
          <cell r="O186">
            <v>550</v>
          </cell>
          <cell r="P186">
            <v>44516</v>
          </cell>
          <cell r="Q186" t="str">
            <v>All AM games</v>
          </cell>
          <cell r="R186" t="str">
            <v>robnkari@bigpond.com</v>
          </cell>
        </row>
        <row r="187">
          <cell r="A187">
            <v>186</v>
          </cell>
          <cell r="B187" t="str">
            <v>Grogbogger's</v>
          </cell>
          <cell r="C187" t="str">
            <v>Social</v>
          </cell>
          <cell r="D187" t="str">
            <v>Tamara</v>
          </cell>
          <cell r="E187" t="str">
            <v>Herrod</v>
          </cell>
          <cell r="F187" t="str">
            <v>PO Box 975</v>
          </cell>
          <cell r="H187" t="str">
            <v>Charters Towers</v>
          </cell>
          <cell r="I187" t="str">
            <v>Qld</v>
          </cell>
          <cell r="J187">
            <v>4820</v>
          </cell>
          <cell r="K187" t="e">
            <v>#N/A</v>
          </cell>
          <cell r="L187" t="str">
            <v>0419 792 700</v>
          </cell>
          <cell r="M187" t="e">
            <v>#N/A</v>
          </cell>
          <cell r="N187">
            <v>5248648</v>
          </cell>
          <cell r="O187">
            <v>550</v>
          </cell>
          <cell r="P187">
            <v>44501</v>
          </cell>
          <cell r="Q187" t="e">
            <v>#N/A</v>
          </cell>
          <cell r="R187" t="str">
            <v>tamarah8@hotmail.com</v>
          </cell>
        </row>
        <row r="188">
          <cell r="A188">
            <v>187</v>
          </cell>
          <cell r="B188" t="str">
            <v>Humpty Stumpedies</v>
          </cell>
          <cell r="C188" t="str">
            <v>Social</v>
          </cell>
          <cell r="D188" t="str">
            <v xml:space="preserve">Samuel </v>
          </cell>
          <cell r="E188" t="str">
            <v>Douglass</v>
          </cell>
          <cell r="F188" t="str">
            <v>36 Callistemon Cr</v>
          </cell>
          <cell r="H188" t="str">
            <v>Bohle Plains</v>
          </cell>
          <cell r="I188" t="str">
            <v>Qld</v>
          </cell>
          <cell r="J188">
            <v>4817</v>
          </cell>
          <cell r="K188" t="e">
            <v>#N/A</v>
          </cell>
          <cell r="L188" t="str">
            <v>0487 261 091</v>
          </cell>
          <cell r="M188" t="e">
            <v>#N/A</v>
          </cell>
          <cell r="N188">
            <v>5248625</v>
          </cell>
          <cell r="O188">
            <v>550</v>
          </cell>
          <cell r="P188">
            <v>44522</v>
          </cell>
          <cell r="Q188" t="e">
            <v>#N/A</v>
          </cell>
          <cell r="R188" t="str">
            <v>samuel.douglass26@gmail.com</v>
          </cell>
        </row>
        <row r="189">
          <cell r="A189">
            <v>188</v>
          </cell>
          <cell r="B189" t="str">
            <v>Inghamvale Housos</v>
          </cell>
          <cell r="C189" t="str">
            <v>Social</v>
          </cell>
          <cell r="D189" t="str">
            <v>Debbie</v>
          </cell>
          <cell r="E189" t="str">
            <v>Camp</v>
          </cell>
          <cell r="F189" t="str">
            <v>11 Macdonald Street</v>
          </cell>
          <cell r="H189" t="str">
            <v>Ingham</v>
          </cell>
          <cell r="I189" t="str">
            <v>Qld</v>
          </cell>
          <cell r="J189">
            <v>4850</v>
          </cell>
          <cell r="K189" t="e">
            <v>#N/A</v>
          </cell>
          <cell r="L189" t="str">
            <v>0417 626 283</v>
          </cell>
          <cell r="M189" t="str">
            <v>CWA Hall</v>
          </cell>
          <cell r="N189">
            <v>5248623</v>
          </cell>
          <cell r="O189">
            <v>550</v>
          </cell>
          <cell r="P189">
            <v>44504</v>
          </cell>
          <cell r="Q189" t="str">
            <v>Day 3 AM game</v>
          </cell>
          <cell r="R189" t="str">
            <v>debcamp@optusnet.com.au</v>
          </cell>
        </row>
        <row r="190">
          <cell r="A190">
            <v>189</v>
          </cell>
          <cell r="B190" t="str">
            <v>It'll Do</v>
          </cell>
          <cell r="C190" t="str">
            <v>Social</v>
          </cell>
          <cell r="D190" t="str">
            <v>Stacie</v>
          </cell>
          <cell r="E190" t="str">
            <v>McCormack</v>
          </cell>
          <cell r="F190" t="str">
            <v>PO Box 1729</v>
          </cell>
          <cell r="H190" t="str">
            <v>Charters Towers</v>
          </cell>
          <cell r="I190" t="str">
            <v>Qld</v>
          </cell>
          <cell r="J190">
            <v>4820</v>
          </cell>
          <cell r="K190" t="e">
            <v>#N/A</v>
          </cell>
          <cell r="L190" t="str">
            <v>0401 138 297</v>
          </cell>
          <cell r="M190" t="e">
            <v>#N/A</v>
          </cell>
          <cell r="N190">
            <v>5248614</v>
          </cell>
          <cell r="O190">
            <v>275</v>
          </cell>
          <cell r="P190">
            <v>44494</v>
          </cell>
          <cell r="Q190" t="str">
            <v>Home Field</v>
          </cell>
          <cell r="R190" t="str">
            <v>stacie.scott@bigpond.com</v>
          </cell>
        </row>
        <row r="191">
          <cell r="A191">
            <v>190</v>
          </cell>
          <cell r="B191" t="str">
            <v>Joe</v>
          </cell>
          <cell r="C191" t="str">
            <v>Social</v>
          </cell>
          <cell r="D191" t="str">
            <v>Kimberley</v>
          </cell>
          <cell r="E191" t="str">
            <v>Rollinson</v>
          </cell>
          <cell r="F191" t="str">
            <v>12 Coolibah Court</v>
          </cell>
          <cell r="G191" t="str">
            <v>Nome</v>
          </cell>
          <cell r="H191" t="str">
            <v>Townsville</v>
          </cell>
          <cell r="I191" t="str">
            <v>Qld</v>
          </cell>
          <cell r="J191">
            <v>4816</v>
          </cell>
          <cell r="K191" t="e">
            <v>#N/A</v>
          </cell>
          <cell r="L191" t="str">
            <v>0438 304 240</v>
          </cell>
          <cell r="M191" t="e">
            <v>#N/A</v>
          </cell>
          <cell r="N191">
            <v>5248617</v>
          </cell>
          <cell r="O191">
            <v>550</v>
          </cell>
          <cell r="P191">
            <v>44508</v>
          </cell>
          <cell r="Q191" t="str">
            <v>Home Field Mafeking Road</v>
          </cell>
          <cell r="R191" t="str">
            <v>arollinson@bigpond.com</v>
          </cell>
        </row>
        <row r="192">
          <cell r="A192">
            <v>191</v>
          </cell>
          <cell r="B192" t="str">
            <v>Johnny Mac's 11</v>
          </cell>
          <cell r="C192" t="str">
            <v>Social</v>
          </cell>
          <cell r="D192" t="str">
            <v>Stephen</v>
          </cell>
          <cell r="E192" t="str">
            <v>Macdonald</v>
          </cell>
          <cell r="F192" t="str">
            <v>33 French Street</v>
          </cell>
          <cell r="G192" t="str">
            <v>Pimlico</v>
          </cell>
          <cell r="H192" t="str">
            <v>Townsville</v>
          </cell>
          <cell r="I192" t="str">
            <v>Qld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>
            <v>5248601</v>
          </cell>
          <cell r="O192">
            <v>550</v>
          </cell>
          <cell r="P192">
            <v>44526</v>
          </cell>
          <cell r="Q192" t="str">
            <v>Home Field Acacia Field (Shane Meteyard)</v>
          </cell>
          <cell r="R192" t="e">
            <v>#N/A</v>
          </cell>
        </row>
        <row r="193">
          <cell r="A193">
            <v>192</v>
          </cell>
          <cell r="B193" t="str">
            <v>Lamos 11</v>
          </cell>
          <cell r="C193" t="str">
            <v>Social</v>
          </cell>
          <cell r="D193" t="str">
            <v>Andrew</v>
          </cell>
          <cell r="E193" t="str">
            <v>Symes</v>
          </cell>
          <cell r="F193" t="str">
            <v>2 Moor Court</v>
          </cell>
          <cell r="G193" t="str">
            <v>Kelso</v>
          </cell>
          <cell r="H193" t="str">
            <v>Townsville</v>
          </cell>
          <cell r="I193" t="str">
            <v>Qld</v>
          </cell>
          <cell r="J193">
            <v>4815</v>
          </cell>
          <cell r="K193" t="e">
            <v>#N/A</v>
          </cell>
          <cell r="L193" t="str">
            <v>0408 063 211</v>
          </cell>
          <cell r="M193" t="e">
            <v>#N/A</v>
          </cell>
          <cell r="N193">
            <v>5248611</v>
          </cell>
          <cell r="O193">
            <v>550</v>
          </cell>
          <cell r="P193">
            <v>44503</v>
          </cell>
          <cell r="Q193" t="str">
            <v>Day1AM Wulgur Steel; Day 3AM</v>
          </cell>
          <cell r="R193" t="str">
            <v>andrew.symes@wulguru.com</v>
          </cell>
        </row>
        <row r="194">
          <cell r="A194">
            <v>193</v>
          </cell>
          <cell r="B194" t="str">
            <v>Logistic Allsorts Cricket Team</v>
          </cell>
          <cell r="C194" t="str">
            <v>Social</v>
          </cell>
          <cell r="D194" t="str">
            <v>Robert</v>
          </cell>
          <cell r="E194" t="str">
            <v>Pontifex</v>
          </cell>
          <cell r="F194" t="str">
            <v>BuildingJ2615 Lavarack Barracks</v>
          </cell>
          <cell r="G194" t="str">
            <v>Cluden Drive</v>
          </cell>
          <cell r="H194" t="str">
            <v>Townsville</v>
          </cell>
          <cell r="I194" t="str">
            <v>Qld</v>
          </cell>
          <cell r="J194">
            <v>4813</v>
          </cell>
          <cell r="K194" t="e">
            <v>#N/A</v>
          </cell>
          <cell r="L194" t="str">
            <v>0499 311 650</v>
          </cell>
          <cell r="M194" t="str">
            <v>RAAF Cadets Compound - Airport</v>
          </cell>
          <cell r="N194">
            <v>5248610</v>
          </cell>
          <cell r="O194">
            <v>550</v>
          </cell>
          <cell r="P194">
            <v>44525</v>
          </cell>
          <cell r="Q194" t="e">
            <v>#N/A</v>
          </cell>
          <cell r="R194" t="str">
            <v>robert.pontifex1@defence.gov.au</v>
          </cell>
        </row>
        <row r="195">
          <cell r="A195">
            <v>194</v>
          </cell>
          <cell r="B195" t="str">
            <v>Mad Hatta's</v>
          </cell>
          <cell r="C195" t="str">
            <v>Social</v>
          </cell>
          <cell r="D195" t="str">
            <v>Ted</v>
          </cell>
          <cell r="E195" t="str">
            <v>Harrington</v>
          </cell>
          <cell r="F195" t="str">
            <v>PO Box 1223</v>
          </cell>
          <cell r="H195" t="str">
            <v>Charters Towers</v>
          </cell>
          <cell r="I195" t="str">
            <v>Qld</v>
          </cell>
          <cell r="J195">
            <v>4820</v>
          </cell>
          <cell r="K195" t="e">
            <v>#N/A</v>
          </cell>
          <cell r="L195" t="str">
            <v>0408 193 005</v>
          </cell>
          <cell r="M195" t="str">
            <v>Charters Towers Golf Club</v>
          </cell>
          <cell r="N195">
            <v>5248600</v>
          </cell>
          <cell r="O195">
            <v>550</v>
          </cell>
          <cell r="P195">
            <v>44526</v>
          </cell>
          <cell r="Q195" t="e">
            <v>#N/A</v>
          </cell>
          <cell r="R195" t="str">
            <v>ejh296@bigpond.com</v>
          </cell>
        </row>
        <row r="196">
          <cell r="A196">
            <v>195</v>
          </cell>
          <cell r="B196" t="str">
            <v>Mad Men Bad Bi*ches</v>
          </cell>
          <cell r="C196" t="str">
            <v>Social</v>
          </cell>
          <cell r="D196" t="str">
            <v>Ceelena</v>
          </cell>
          <cell r="E196" t="str">
            <v>Lawrence</v>
          </cell>
          <cell r="F196" t="str">
            <v>5 Gene Street</v>
          </cell>
          <cell r="H196" t="str">
            <v>Emerald</v>
          </cell>
          <cell r="I196" t="str">
            <v>Qld</v>
          </cell>
          <cell r="J196">
            <v>4720</v>
          </cell>
          <cell r="K196" t="e">
            <v>#N/A</v>
          </cell>
          <cell r="L196" t="str">
            <v>0476 136 141</v>
          </cell>
          <cell r="M196" t="str">
            <v>Charters Towers Tourist Park</v>
          </cell>
          <cell r="N196">
            <v>5248616</v>
          </cell>
          <cell r="O196">
            <v>550</v>
          </cell>
          <cell r="P196">
            <v>44509</v>
          </cell>
          <cell r="Q196" t="e">
            <v>#N/A</v>
          </cell>
          <cell r="R196" t="str">
            <v>ceelenalawrence@gmail.com</v>
          </cell>
        </row>
        <row r="197">
          <cell r="A197">
            <v>196</v>
          </cell>
          <cell r="B197" t="str">
            <v>McGovern XI</v>
          </cell>
          <cell r="C197" t="str">
            <v>Social</v>
          </cell>
          <cell r="D197" t="str">
            <v>Eddie</v>
          </cell>
          <cell r="E197" t="str">
            <v>McGovern</v>
          </cell>
          <cell r="F197" t="str">
            <v>1 Leonardi Court</v>
          </cell>
          <cell r="G197" t="str">
            <v>Kirwan</v>
          </cell>
          <cell r="H197" t="str">
            <v>Townsville</v>
          </cell>
          <cell r="I197" t="str">
            <v>Qld</v>
          </cell>
          <cell r="J197">
            <v>4817</v>
          </cell>
          <cell r="K197" t="e">
            <v>#N/A</v>
          </cell>
          <cell r="L197" t="str">
            <v>0421 450 988</v>
          </cell>
          <cell r="M197" t="str">
            <v>Charters Towers Golf Club</v>
          </cell>
          <cell r="N197">
            <v>5248621</v>
          </cell>
          <cell r="O197">
            <v>550</v>
          </cell>
          <cell r="P197">
            <v>44519</v>
          </cell>
          <cell r="Q197" t="str">
            <v>Home Field Gun Club</v>
          </cell>
          <cell r="R197" t="str">
            <v>edward_mcgovern@rocketmail.com</v>
          </cell>
        </row>
        <row r="198">
          <cell r="A198">
            <v>197</v>
          </cell>
          <cell r="B198" t="str">
            <v>Piss Ups &amp; Pass Outs</v>
          </cell>
          <cell r="C198" t="str">
            <v>Social</v>
          </cell>
          <cell r="D198" t="str">
            <v>Taylar</v>
          </cell>
          <cell r="E198" t="str">
            <v>Keioskie</v>
          </cell>
          <cell r="F198" t="str">
            <v>4 Strawberry Road</v>
          </cell>
          <cell r="G198" t="str">
            <v>Kelso</v>
          </cell>
          <cell r="H198" t="str">
            <v>Townsville</v>
          </cell>
          <cell r="I198" t="str">
            <v>Qld</v>
          </cell>
          <cell r="J198">
            <v>4815</v>
          </cell>
          <cell r="K198" t="e">
            <v>#N/A</v>
          </cell>
          <cell r="L198" t="str">
            <v>0411 813 394</v>
          </cell>
          <cell r="M198" t="e">
            <v>#N/A</v>
          </cell>
          <cell r="N198">
            <v>5248613</v>
          </cell>
          <cell r="O198">
            <v>550</v>
          </cell>
          <cell r="P198">
            <v>44524</v>
          </cell>
          <cell r="Q198" t="e">
            <v>#N/A</v>
          </cell>
          <cell r="R198" t="str">
            <v>taylar.keioskie95@gmail.com</v>
          </cell>
        </row>
        <row r="199">
          <cell r="A199">
            <v>198</v>
          </cell>
          <cell r="B199" t="str">
            <v>Pubgrub Hooligans</v>
          </cell>
          <cell r="C199" t="str">
            <v>Social</v>
          </cell>
          <cell r="D199" t="str">
            <v>Troy</v>
          </cell>
          <cell r="E199" t="str">
            <v>Webley</v>
          </cell>
          <cell r="F199" t="str">
            <v>28 Lillipilli Street</v>
          </cell>
          <cell r="G199" t="str">
            <v>Vincent</v>
          </cell>
          <cell r="H199" t="str">
            <v>Townsville</v>
          </cell>
          <cell r="I199" t="str">
            <v>Qld</v>
          </cell>
          <cell r="J199">
            <v>4814</v>
          </cell>
          <cell r="K199" t="e">
            <v>#N/A</v>
          </cell>
          <cell r="L199" t="str">
            <v>0437 802 777</v>
          </cell>
          <cell r="M199" t="e">
            <v>#N/A</v>
          </cell>
          <cell r="N199">
            <v>5248629</v>
          </cell>
          <cell r="O199">
            <v>550</v>
          </cell>
          <cell r="P199">
            <v>44508</v>
          </cell>
          <cell r="Q199" t="str">
            <v>All AM games</v>
          </cell>
          <cell r="R199" t="str">
            <v>troywebley@gmail.com</v>
          </cell>
        </row>
        <row r="200">
          <cell r="A200">
            <v>199</v>
          </cell>
          <cell r="B200" t="str">
            <v>Reid River Rats</v>
          </cell>
          <cell r="C200" t="str">
            <v>Social</v>
          </cell>
          <cell r="D200" t="str">
            <v>Kate</v>
          </cell>
          <cell r="E200" t="str">
            <v>Andison</v>
          </cell>
          <cell r="F200" t="str">
            <v>PO Box 1377</v>
          </cell>
          <cell r="H200" t="str">
            <v>Charters Towers</v>
          </cell>
          <cell r="I200" t="str">
            <v>Qld</v>
          </cell>
          <cell r="J200">
            <v>4820</v>
          </cell>
          <cell r="K200" t="e">
            <v>#N/A</v>
          </cell>
          <cell r="L200" t="str">
            <v>0418 208 693</v>
          </cell>
          <cell r="M200" t="e">
            <v>#N/A</v>
          </cell>
          <cell r="N200">
            <v>5248609</v>
          </cell>
          <cell r="O200">
            <v>550</v>
          </cell>
          <cell r="P200">
            <v>44522</v>
          </cell>
          <cell r="Q200" t="str">
            <v>Play DCL Bulls</v>
          </cell>
          <cell r="R200" t="str">
            <v>kate@reidriverexport.com.au</v>
          </cell>
        </row>
        <row r="201">
          <cell r="A201">
            <v>200</v>
          </cell>
          <cell r="B201" t="str">
            <v>Riverside Boys</v>
          </cell>
          <cell r="C201" t="str">
            <v>Social</v>
          </cell>
          <cell r="D201" t="str">
            <v>Kellie</v>
          </cell>
          <cell r="E201" t="str">
            <v>Lewis</v>
          </cell>
          <cell r="F201" t="str">
            <v>PO Box 689</v>
          </cell>
          <cell r="H201" t="str">
            <v>Charters Towers</v>
          </cell>
          <cell r="I201" t="str">
            <v>Qld</v>
          </cell>
          <cell r="J201">
            <v>4820</v>
          </cell>
          <cell r="K201" t="e">
            <v>#N/A</v>
          </cell>
          <cell r="L201" t="str">
            <v>0428 971 499</v>
          </cell>
          <cell r="M201" t="e">
            <v>#N/A</v>
          </cell>
          <cell r="N201" t="str">
            <v>No charge</v>
          </cell>
          <cell r="P201">
            <v>44550</v>
          </cell>
          <cell r="Q201" t="str">
            <v>Home Field</v>
          </cell>
          <cell r="R201" t="str">
            <v>kdobbs1@bigpond.com</v>
          </cell>
        </row>
        <row r="202">
          <cell r="A202">
            <v>201</v>
          </cell>
          <cell r="B202" t="str">
            <v>Ruff Nutz</v>
          </cell>
          <cell r="C202" t="str">
            <v>Social</v>
          </cell>
          <cell r="D202" t="str">
            <v>Nicholas</v>
          </cell>
          <cell r="E202" t="str">
            <v>Eva</v>
          </cell>
          <cell r="F202" t="str">
            <v>11 Noosa Place</v>
          </cell>
          <cell r="G202" t="str">
            <v>Bohle Plains</v>
          </cell>
          <cell r="H202" t="str">
            <v>Townsville</v>
          </cell>
          <cell r="I202" t="str">
            <v>Qld</v>
          </cell>
          <cell r="J202">
            <v>4817</v>
          </cell>
          <cell r="K202" t="e">
            <v>#N/A</v>
          </cell>
          <cell r="L202" t="str">
            <v>0418 477 475</v>
          </cell>
          <cell r="M202" t="e">
            <v>#N/A</v>
          </cell>
          <cell r="N202">
            <v>5248599</v>
          </cell>
          <cell r="O202">
            <v>550</v>
          </cell>
          <cell r="P202">
            <v>44526</v>
          </cell>
          <cell r="Q202" t="e">
            <v>#N/A</v>
          </cell>
          <cell r="R202" t="str">
            <v>nicholaseva96@gmail.com</v>
          </cell>
        </row>
        <row r="203">
          <cell r="A203">
            <v>202</v>
          </cell>
          <cell r="B203" t="str">
            <v>Scorgasms</v>
          </cell>
          <cell r="C203" t="str">
            <v>Social</v>
          </cell>
          <cell r="D203" t="str">
            <v>Lee-anne</v>
          </cell>
          <cell r="E203" t="str">
            <v>Gabbana</v>
          </cell>
          <cell r="F203" t="str">
            <v>23C Baker Street</v>
          </cell>
          <cell r="H203" t="str">
            <v>Charters Towers</v>
          </cell>
          <cell r="I203" t="str">
            <v>Qld</v>
          </cell>
          <cell r="J203">
            <v>4820</v>
          </cell>
          <cell r="K203" t="e">
            <v>#N/A</v>
          </cell>
          <cell r="L203" t="e">
            <v>#N/A</v>
          </cell>
          <cell r="M203" t="e">
            <v>#N/A</v>
          </cell>
          <cell r="N203">
            <v>5248596</v>
          </cell>
          <cell r="O203">
            <v>250</v>
          </cell>
          <cell r="P203">
            <v>44529</v>
          </cell>
          <cell r="Q203" t="e">
            <v>#N/A</v>
          </cell>
          <cell r="R203" t="str">
            <v>chuckielee17@hotmail.com</v>
          </cell>
        </row>
        <row r="204">
          <cell r="A204">
            <v>203</v>
          </cell>
          <cell r="B204" t="str">
            <v>Shamrock Schooner Scullers</v>
          </cell>
          <cell r="C204" t="str">
            <v>Social</v>
          </cell>
          <cell r="D204" t="str">
            <v>Mitchell</v>
          </cell>
          <cell r="E204" t="str">
            <v>Hall</v>
          </cell>
          <cell r="F204" t="str">
            <v>646 Ingham Road</v>
          </cell>
          <cell r="G204" t="str">
            <v>Mount Louisa</v>
          </cell>
          <cell r="H204" t="str">
            <v>Townsville</v>
          </cell>
          <cell r="I204" t="str">
            <v>Qld</v>
          </cell>
          <cell r="J204">
            <v>4812</v>
          </cell>
          <cell r="K204" t="str">
            <v>4417 1600</v>
          </cell>
          <cell r="L204" t="str">
            <v>0436 658 306</v>
          </cell>
          <cell r="M204" t="e">
            <v>#N/A</v>
          </cell>
          <cell r="P204">
            <v>44550</v>
          </cell>
          <cell r="Q204" t="e">
            <v>#N/A</v>
          </cell>
          <cell r="R204" t="str">
            <v>mitchellhall@shamrockcivil.com.au</v>
          </cell>
        </row>
        <row r="205">
          <cell r="A205">
            <v>204</v>
          </cell>
          <cell r="B205" t="str">
            <v>Showuzya</v>
          </cell>
          <cell r="C205" t="str">
            <v>Social</v>
          </cell>
          <cell r="D205" t="str">
            <v>Mick</v>
          </cell>
          <cell r="E205" t="str">
            <v>Melvin</v>
          </cell>
          <cell r="F205" t="str">
            <v>15 Carnarvon Court</v>
          </cell>
          <cell r="G205" t="str">
            <v>Deeragun</v>
          </cell>
          <cell r="H205" t="str">
            <v>Townsville</v>
          </cell>
          <cell r="I205" t="str">
            <v>Qld</v>
          </cell>
          <cell r="J205">
            <v>4818</v>
          </cell>
          <cell r="K205" t="e">
            <v>#N/A</v>
          </cell>
          <cell r="L205" t="str">
            <v>0434 121 350</v>
          </cell>
          <cell r="M205" t="str">
            <v>Bivouac Junction</v>
          </cell>
          <cell r="N205">
            <v>5248598</v>
          </cell>
          <cell r="O205">
            <v>550</v>
          </cell>
          <cell r="P205">
            <v>44529</v>
          </cell>
          <cell r="Q205" t="str">
            <v>Play Bivowackers Day2PM; Day3AM; Home Field</v>
          </cell>
          <cell r="R205" t="str">
            <v>mickmelvin@bigpond.com</v>
          </cell>
        </row>
        <row r="206">
          <cell r="A206">
            <v>205</v>
          </cell>
          <cell r="B206" t="str">
            <v>Smack My Pitch Up</v>
          </cell>
          <cell r="C206" t="str">
            <v>Social</v>
          </cell>
          <cell r="D206" t="str">
            <v>Nydia</v>
          </cell>
          <cell r="E206" t="str">
            <v>Daniels</v>
          </cell>
          <cell r="F206" t="str">
            <v>PO Box 1207</v>
          </cell>
          <cell r="H206" t="str">
            <v>Charters Towers</v>
          </cell>
          <cell r="I206" t="str">
            <v>Qld</v>
          </cell>
          <cell r="J206">
            <v>4820</v>
          </cell>
          <cell r="K206" t="e">
            <v>#N/A</v>
          </cell>
          <cell r="L206" t="str">
            <v>0405 441 582</v>
          </cell>
          <cell r="M206" t="e">
            <v>#N/A</v>
          </cell>
          <cell r="N206">
            <v>5248620</v>
          </cell>
          <cell r="O206">
            <v>550</v>
          </cell>
          <cell r="P206">
            <v>44515</v>
          </cell>
          <cell r="Q206" t="str">
            <v>Home Field - 20 Corral Road</v>
          </cell>
          <cell r="R206" t="str">
            <v>nydiadaniels87@live.com.au</v>
          </cell>
        </row>
        <row r="207">
          <cell r="A207">
            <v>206</v>
          </cell>
          <cell r="B207" t="str">
            <v>Sons of Pitches</v>
          </cell>
          <cell r="C207" t="str">
            <v>Social</v>
          </cell>
          <cell r="D207" t="str">
            <v>Michelle</v>
          </cell>
          <cell r="E207" t="str">
            <v>Dines</v>
          </cell>
          <cell r="F207" t="str">
            <v>Blue Range Station</v>
          </cell>
          <cell r="H207" t="str">
            <v>Charters Towers</v>
          </cell>
          <cell r="I207" t="str">
            <v>Qld</v>
          </cell>
          <cell r="J207">
            <v>4820</v>
          </cell>
          <cell r="K207" t="e">
            <v>#N/A</v>
          </cell>
          <cell r="L207" t="str">
            <v>0408 752 326</v>
          </cell>
          <cell r="M207" t="e">
            <v>#N/A</v>
          </cell>
          <cell r="N207">
            <v>5248652</v>
          </cell>
          <cell r="O207">
            <v>550</v>
          </cell>
          <cell r="P207">
            <v>44553</v>
          </cell>
          <cell r="Q207" t="str">
            <v>Home Field</v>
          </cell>
          <cell r="R207" t="e">
            <v>#N/A</v>
          </cell>
        </row>
        <row r="208">
          <cell r="A208">
            <v>207</v>
          </cell>
          <cell r="B208" t="str">
            <v>TCG Piss Wrecks</v>
          </cell>
          <cell r="C208" t="str">
            <v>Social</v>
          </cell>
          <cell r="D208" t="str">
            <v>Cheree</v>
          </cell>
          <cell r="E208" t="str">
            <v>Gartlan</v>
          </cell>
          <cell r="F208" t="str">
            <v>38 Jones Road</v>
          </cell>
          <cell r="H208" t="str">
            <v>Woodstock</v>
          </cell>
          <cell r="I208" t="str">
            <v>Qld</v>
          </cell>
          <cell r="J208">
            <v>4816</v>
          </cell>
          <cell r="K208" t="e">
            <v>#N/A</v>
          </cell>
          <cell r="L208" t="str">
            <v>0427 140 993</v>
          </cell>
          <cell r="M208" t="e">
            <v>#N/A</v>
          </cell>
          <cell r="N208">
            <v>5248628</v>
          </cell>
          <cell r="O208">
            <v>275</v>
          </cell>
          <cell r="P208">
            <v>44504</v>
          </cell>
          <cell r="Q208" t="str">
            <v>Home Field</v>
          </cell>
          <cell r="R208" t="str">
            <v>cheree.walsh93@hotmail.com</v>
          </cell>
        </row>
        <row r="209">
          <cell r="A209">
            <v>208</v>
          </cell>
          <cell r="B209" t="str">
            <v>Tequila Sheilas</v>
          </cell>
          <cell r="C209" t="str">
            <v>Social</v>
          </cell>
          <cell r="D209" t="str">
            <v>Chelsea</v>
          </cell>
          <cell r="E209" t="str">
            <v>Hislop</v>
          </cell>
          <cell r="F209" t="str">
            <v>26A Prior Street</v>
          </cell>
          <cell r="H209" t="str">
            <v>Charters Towers</v>
          </cell>
          <cell r="I209" t="str">
            <v>Qld</v>
          </cell>
          <cell r="J209">
            <v>4820</v>
          </cell>
          <cell r="K209" t="e">
            <v>#N/A</v>
          </cell>
          <cell r="L209" t="str">
            <v>0447 626 268</v>
          </cell>
          <cell r="M209" t="e">
            <v>#N/A</v>
          </cell>
          <cell r="N209">
            <v>5248597</v>
          </cell>
          <cell r="O209">
            <v>550</v>
          </cell>
          <cell r="P209">
            <v>44539</v>
          </cell>
          <cell r="Q209" t="e">
            <v>#N/A</v>
          </cell>
          <cell r="R209" t="str">
            <v>cheismh1@bigpond.com</v>
          </cell>
        </row>
        <row r="210">
          <cell r="A210">
            <v>209</v>
          </cell>
          <cell r="B210" t="str">
            <v>The Rellies</v>
          </cell>
          <cell r="C210" t="str">
            <v>Social</v>
          </cell>
          <cell r="D210" t="str">
            <v>Shane</v>
          </cell>
          <cell r="E210" t="str">
            <v>Downes</v>
          </cell>
          <cell r="F210" t="str">
            <v>PO Box 767</v>
          </cell>
          <cell r="H210" t="str">
            <v>Charters Towers</v>
          </cell>
          <cell r="I210" t="str">
            <v>Qld</v>
          </cell>
          <cell r="J210">
            <v>4820</v>
          </cell>
          <cell r="K210" t="e">
            <v>#N/A</v>
          </cell>
          <cell r="L210" t="str">
            <v>0488 773 149</v>
          </cell>
          <cell r="M210" t="e">
            <v>#N/A</v>
          </cell>
          <cell r="N210">
            <v>5248624</v>
          </cell>
          <cell r="O210">
            <v>550</v>
          </cell>
          <cell r="P210">
            <v>44518</v>
          </cell>
          <cell r="Q210" t="str">
            <v>Home Field - Field 69 Alcheringa</v>
          </cell>
          <cell r="R210" t="str">
            <v>shane@downtimesolutions.com.au</v>
          </cell>
        </row>
        <row r="211">
          <cell r="A211">
            <v>210</v>
          </cell>
          <cell r="B211" t="str">
            <v>Thorleys Troopers</v>
          </cell>
          <cell r="C211" t="str">
            <v>Social</v>
          </cell>
          <cell r="D211" t="str">
            <v>Scott</v>
          </cell>
          <cell r="E211" t="str">
            <v>Thorley</v>
          </cell>
          <cell r="F211" t="str">
            <v>61 Gill Street</v>
          </cell>
          <cell r="H211" t="str">
            <v>Charters Towers</v>
          </cell>
          <cell r="I211" t="str">
            <v>Qld</v>
          </cell>
          <cell r="J211">
            <v>4820</v>
          </cell>
          <cell r="K211" t="e">
            <v>#N/A</v>
          </cell>
          <cell r="L211" t="str">
            <v>0409 844 161</v>
          </cell>
          <cell r="M211" t="e">
            <v>#N/A</v>
          </cell>
          <cell r="N211">
            <v>5248605</v>
          </cell>
          <cell r="O211">
            <v>550</v>
          </cell>
          <cell r="P211">
            <v>44525</v>
          </cell>
          <cell r="Q211" t="e">
            <v>#N/A</v>
          </cell>
          <cell r="R211" t="str">
            <v>scottthorley11@gmail.com</v>
          </cell>
        </row>
        <row r="212">
          <cell r="A212">
            <v>211</v>
          </cell>
          <cell r="B212" t="str">
            <v>Throbbing Gristles</v>
          </cell>
          <cell r="C212" t="str">
            <v>Social</v>
          </cell>
          <cell r="D212" t="str">
            <v>Nicandro</v>
          </cell>
          <cell r="E212" t="str">
            <v>Robins</v>
          </cell>
          <cell r="F212" t="str">
            <v>4 Midyim Court</v>
          </cell>
          <cell r="G212" t="str">
            <v>Mount Low</v>
          </cell>
          <cell r="H212" t="str">
            <v>Townsville</v>
          </cell>
          <cell r="I212" t="str">
            <v>Qld</v>
          </cell>
          <cell r="J212">
            <v>4818</v>
          </cell>
          <cell r="K212" t="e">
            <v>#N/A</v>
          </cell>
          <cell r="L212" t="str">
            <v>0418 794 595</v>
          </cell>
          <cell r="M212" t="e">
            <v>#N/A</v>
          </cell>
          <cell r="P212">
            <v>44550</v>
          </cell>
          <cell r="Q212" t="str">
            <v>Day 1PM; Day 3AM</v>
          </cell>
          <cell r="R212" t="str">
            <v>simba4futsal@yahoo.com.au</v>
          </cell>
        </row>
        <row r="213">
          <cell r="A213">
            <v>212</v>
          </cell>
          <cell r="B213" t="str">
            <v>Tinnies &amp; Beer</v>
          </cell>
          <cell r="C213" t="str">
            <v>Social</v>
          </cell>
          <cell r="D213" t="str">
            <v>Paul</v>
          </cell>
          <cell r="E213" t="str">
            <v>McEvoy</v>
          </cell>
          <cell r="F213" t="str">
            <v>Lancewood Station</v>
          </cell>
          <cell r="G213" t="str">
            <v>MS913</v>
          </cell>
          <cell r="H213" t="str">
            <v>Charters Towers</v>
          </cell>
          <cell r="I213" t="str">
            <v>Qld</v>
          </cell>
          <cell r="J213">
            <v>4820</v>
          </cell>
          <cell r="K213" t="e">
            <v>#N/A</v>
          </cell>
          <cell r="L213" t="str">
            <v>0458 158 837</v>
          </cell>
          <cell r="M213" t="e">
            <v>#N/A</v>
          </cell>
          <cell r="N213">
            <v>5248627</v>
          </cell>
          <cell r="O213">
            <v>550</v>
          </cell>
          <cell r="P213">
            <v>44488</v>
          </cell>
          <cell r="Q213" t="e">
            <v>#N/A</v>
          </cell>
          <cell r="R213" t="str">
            <v>mcevoymade@hotmail.com</v>
          </cell>
        </row>
        <row r="214">
          <cell r="A214">
            <v>213</v>
          </cell>
          <cell r="B214" t="str">
            <v>Tridanjy Troglodytes</v>
          </cell>
          <cell r="C214" t="str">
            <v>Social</v>
          </cell>
          <cell r="D214" t="str">
            <v xml:space="preserve">Patricia </v>
          </cell>
          <cell r="E214" t="str">
            <v>Ormonde</v>
          </cell>
          <cell r="F214" t="str">
            <v>PO Box 1115</v>
          </cell>
          <cell r="H214" t="str">
            <v>Charters Towers</v>
          </cell>
          <cell r="I214" t="str">
            <v>Qld</v>
          </cell>
          <cell r="J214">
            <v>4820</v>
          </cell>
          <cell r="K214" t="e">
            <v>#N/A</v>
          </cell>
          <cell r="L214" t="str">
            <v>0429 969 239</v>
          </cell>
          <cell r="M214" t="e">
            <v>#N/A</v>
          </cell>
          <cell r="N214">
            <v>5248650</v>
          </cell>
          <cell r="O214">
            <v>550</v>
          </cell>
          <cell r="P214">
            <v>44499</v>
          </cell>
          <cell r="Q214" t="str">
            <v>Home Field; Day 3 AM</v>
          </cell>
          <cell r="R214" t="str">
            <v>pormonde1@bigpond.com</v>
          </cell>
        </row>
        <row r="215">
          <cell r="A215">
            <v>214</v>
          </cell>
          <cell r="B215" t="str">
            <v>Tuggers 1</v>
          </cell>
          <cell r="C215" t="str">
            <v>Social</v>
          </cell>
          <cell r="D215" t="str">
            <v>Jay</v>
          </cell>
          <cell r="E215" t="str">
            <v>Paterson</v>
          </cell>
          <cell r="F215" t="str">
            <v>6 Berryman Lane</v>
          </cell>
          <cell r="H215" t="str">
            <v>Charters Towers</v>
          </cell>
          <cell r="I215" t="str">
            <v>Qld</v>
          </cell>
          <cell r="J215">
            <v>4820</v>
          </cell>
          <cell r="K215" t="e">
            <v>#N/A</v>
          </cell>
          <cell r="L215" t="str">
            <v>0408 487 064</v>
          </cell>
          <cell r="M215" t="e">
            <v>#N/A</v>
          </cell>
          <cell r="N215" t="str">
            <v>Paid 2021</v>
          </cell>
          <cell r="P215">
            <v>44550</v>
          </cell>
          <cell r="Q215" t="str">
            <v>Home Field 25 Gun Club</v>
          </cell>
          <cell r="R215" t="str">
            <v>paterson71@dodo.com.au</v>
          </cell>
        </row>
        <row r="216">
          <cell r="A216">
            <v>215</v>
          </cell>
          <cell r="B216" t="str">
            <v>Tuggers 2</v>
          </cell>
          <cell r="C216" t="str">
            <v>Social</v>
          </cell>
          <cell r="D216" t="str">
            <v>Jay</v>
          </cell>
          <cell r="E216" t="str">
            <v>Paterson</v>
          </cell>
          <cell r="F216" t="str">
            <v>6 Berryman Lane</v>
          </cell>
          <cell r="H216" t="str">
            <v>Charters Towers</v>
          </cell>
          <cell r="I216" t="str">
            <v>Qld</v>
          </cell>
          <cell r="J216">
            <v>4820</v>
          </cell>
          <cell r="K216" t="e">
            <v>#N/A</v>
          </cell>
          <cell r="L216" t="str">
            <v>0408 487 064</v>
          </cell>
          <cell r="M216" t="e">
            <v>#N/A</v>
          </cell>
          <cell r="N216" t="str">
            <v>Paid 2021</v>
          </cell>
          <cell r="P216">
            <v>44550</v>
          </cell>
          <cell r="Q216" t="str">
            <v>Home Field 25 Gun Club</v>
          </cell>
          <cell r="R216" t="str">
            <v>paterson71@dodo.com.au</v>
          </cell>
        </row>
        <row r="217">
          <cell r="A217">
            <v>216</v>
          </cell>
          <cell r="B217" t="str">
            <v>Uno</v>
          </cell>
          <cell r="C217" t="str">
            <v>Social</v>
          </cell>
          <cell r="D217" t="str">
            <v>Colleen</v>
          </cell>
          <cell r="E217" t="str">
            <v>Wenck</v>
          </cell>
          <cell r="F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  <cell r="Q217" t="e">
            <v>#N/A</v>
          </cell>
          <cell r="R217" t="e">
            <v>#N/A</v>
          </cell>
        </row>
        <row r="218">
          <cell r="A218">
            <v>217</v>
          </cell>
          <cell r="B218" t="str">
            <v>Wattle Wackers</v>
          </cell>
          <cell r="C218" t="str">
            <v>Social</v>
          </cell>
          <cell r="D218" t="str">
            <v>Kate</v>
          </cell>
          <cell r="E218" t="str">
            <v>Hodgetts</v>
          </cell>
          <cell r="F218" t="str">
            <v>PO Box 1771</v>
          </cell>
          <cell r="H218" t="str">
            <v>Charters Towers</v>
          </cell>
          <cell r="I218" t="str">
            <v>Qld</v>
          </cell>
          <cell r="J218">
            <v>4820</v>
          </cell>
          <cell r="K218" t="e">
            <v>#N/A</v>
          </cell>
          <cell r="L218" t="str">
            <v>0415 799 617</v>
          </cell>
          <cell r="M218" t="e">
            <v>#N/A</v>
          </cell>
          <cell r="P218">
            <v>44550</v>
          </cell>
          <cell r="Q218" t="str">
            <v>Home Field</v>
          </cell>
          <cell r="R218" t="str">
            <v>caosk27@outlook.com</v>
          </cell>
        </row>
        <row r="219">
          <cell r="A219">
            <v>218</v>
          </cell>
          <cell r="B219" t="str">
            <v>Win or Booze</v>
          </cell>
          <cell r="C219" t="str">
            <v>Social</v>
          </cell>
          <cell r="D219" t="str">
            <v>Sarah</v>
          </cell>
          <cell r="E219" t="str">
            <v>Way</v>
          </cell>
          <cell r="F219" t="str">
            <v>PO Box 1389</v>
          </cell>
          <cell r="H219" t="str">
            <v>Ingham</v>
          </cell>
          <cell r="I219" t="str">
            <v>Qld</v>
          </cell>
          <cell r="J219">
            <v>4850</v>
          </cell>
          <cell r="K219" t="str">
            <v>4776 5408</v>
          </cell>
          <cell r="L219" t="str">
            <v>0438 560 103</v>
          </cell>
          <cell r="M219" t="str">
            <v>Charters Towers Tourist Park</v>
          </cell>
          <cell r="N219">
            <v>5248604</v>
          </cell>
          <cell r="O219">
            <v>550</v>
          </cell>
          <cell r="P219">
            <v>44526</v>
          </cell>
          <cell r="Q219" t="e">
            <v>#N/A</v>
          </cell>
          <cell r="R219" t="str">
            <v>sarah1.j@bigpond.com</v>
          </cell>
        </row>
        <row r="220">
          <cell r="A220">
            <v>219</v>
          </cell>
          <cell r="B220" t="str">
            <v>Winey Pitches</v>
          </cell>
          <cell r="C220" t="str">
            <v>Social</v>
          </cell>
          <cell r="D220" t="str">
            <v>Melanie</v>
          </cell>
          <cell r="E220" t="str">
            <v>Walker</v>
          </cell>
          <cell r="F220" t="str">
            <v>PO Box 1046</v>
          </cell>
          <cell r="H220" t="str">
            <v>Charters Towers</v>
          </cell>
          <cell r="I220" t="str">
            <v>Qld</v>
          </cell>
          <cell r="J220">
            <v>4820</v>
          </cell>
          <cell r="K220" t="e">
            <v>#N/A</v>
          </cell>
          <cell r="L220" t="str">
            <v>0437 871 323</v>
          </cell>
          <cell r="M220" t="e">
            <v>#N/A</v>
          </cell>
          <cell r="N220" t="str">
            <v>No Charge</v>
          </cell>
          <cell r="P220">
            <v>44550</v>
          </cell>
          <cell r="Q220" t="str">
            <v>Home Field - All AM games</v>
          </cell>
          <cell r="R220" t="str">
            <v>glenmel08@bigpond.com</v>
          </cell>
        </row>
        <row r="221">
          <cell r="A221">
            <v>220</v>
          </cell>
          <cell r="B221" t="str">
            <v>Wulguru Steel Weekenders</v>
          </cell>
          <cell r="C221" t="str">
            <v>Social</v>
          </cell>
          <cell r="D221" t="str">
            <v>Wayne</v>
          </cell>
          <cell r="E221" t="str">
            <v>Landrigan</v>
          </cell>
          <cell r="F221" t="str">
            <v>352 Stuart Drive</v>
          </cell>
          <cell r="G221" t="str">
            <v>Wulguru</v>
          </cell>
          <cell r="H221" t="str">
            <v>Townsville</v>
          </cell>
          <cell r="I221" t="str">
            <v>Qld</v>
          </cell>
          <cell r="J221">
            <v>4811</v>
          </cell>
          <cell r="K221" t="e">
            <v>#N/A</v>
          </cell>
          <cell r="L221" t="str">
            <v>0411 072 433</v>
          </cell>
          <cell r="M221" t="str">
            <v>Bivouac Junction</v>
          </cell>
          <cell r="N221">
            <v>5248612</v>
          </cell>
          <cell r="O221">
            <v>550</v>
          </cell>
          <cell r="P221">
            <v>44510</v>
          </cell>
          <cell r="Q221" t="str">
            <v>Day1 AM Lamos 11</v>
          </cell>
          <cell r="R221" t="str">
            <v>wayne.landrigan@wulguru.com</v>
          </cell>
        </row>
        <row r="222">
          <cell r="A222">
            <v>221</v>
          </cell>
          <cell r="B222" t="str">
            <v>Better Late than Never</v>
          </cell>
          <cell r="C222" t="str">
            <v>B2</v>
          </cell>
          <cell r="D222" t="str">
            <v>Derek</v>
          </cell>
          <cell r="E222" t="str">
            <v>Musk</v>
          </cell>
        </row>
        <row r="224">
          <cell r="D224" t="e">
            <v>#N/A</v>
          </cell>
          <cell r="E224" t="e">
            <v>#N/A</v>
          </cell>
          <cell r="F224" t="e">
            <v>#N/A</v>
          </cell>
          <cell r="H224" t="e">
            <v>#N/A</v>
          </cell>
          <cell r="K224" t="e">
            <v>#N/A</v>
          </cell>
          <cell r="M224" t="e">
            <v>#N/A</v>
          </cell>
        </row>
        <row r="225"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Q225" t="e">
            <v>#N/A</v>
          </cell>
          <cell r="R225" t="e">
            <v>#N/A</v>
          </cell>
        </row>
        <row r="226"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Q226" t="e">
            <v>#N/A</v>
          </cell>
          <cell r="R226" t="e">
            <v>#N/A</v>
          </cell>
        </row>
        <row r="227"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H227" t="e">
            <v>#N/A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Q227" t="e">
            <v>#N/A</v>
          </cell>
          <cell r="R227" t="e">
            <v>#N/A</v>
          </cell>
        </row>
        <row r="228"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Q228" t="e">
            <v>#N/A</v>
          </cell>
          <cell r="R228" t="e">
            <v>#N/A</v>
          </cell>
        </row>
        <row r="229"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H229" t="e">
            <v>#N/A</v>
          </cell>
          <cell r="I229" t="e">
            <v>#N/A</v>
          </cell>
          <cell r="J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  <cell r="Q229" t="e">
            <v>#N/A</v>
          </cell>
          <cell r="R229" t="e">
            <v>#N/A</v>
          </cell>
        </row>
        <row r="230"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Q230" t="e">
            <v>#N/A</v>
          </cell>
          <cell r="R230" t="e">
            <v>#N/A</v>
          </cell>
        </row>
        <row r="231"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Q231" t="e">
            <v>#N/A</v>
          </cell>
          <cell r="R231" t="e">
            <v>#N/A</v>
          </cell>
        </row>
        <row r="232"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Q232" t="e">
            <v>#N/A</v>
          </cell>
          <cell r="R232" t="e">
            <v>#N/A</v>
          </cell>
        </row>
        <row r="233"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Q233" t="e">
            <v>#N/A</v>
          </cell>
          <cell r="R233" t="e">
            <v>#N/A</v>
          </cell>
        </row>
        <row r="234"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Q234" t="e">
            <v>#N/A</v>
          </cell>
          <cell r="R234" t="e">
            <v>#N/A</v>
          </cell>
        </row>
        <row r="235"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Q235" t="e">
            <v>#N/A</v>
          </cell>
          <cell r="R235" t="e">
            <v>#N/A</v>
          </cell>
        </row>
        <row r="236"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Q236" t="e">
            <v>#N/A</v>
          </cell>
          <cell r="R236" t="e">
            <v>#N/A</v>
          </cell>
        </row>
        <row r="237"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  <cell r="Q237" t="e">
            <v>#N/A</v>
          </cell>
          <cell r="R237" t="e">
            <v>#N/A</v>
          </cell>
        </row>
        <row r="238"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Q238" t="e">
            <v>#N/A</v>
          </cell>
          <cell r="R238" t="e">
            <v>#N/A</v>
          </cell>
        </row>
        <row r="239"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H239" t="e">
            <v>#N/A</v>
          </cell>
          <cell r="I239" t="e">
            <v>#N/A</v>
          </cell>
          <cell r="J239" t="e">
            <v>#N/A</v>
          </cell>
          <cell r="K239" t="e">
            <v>#N/A</v>
          </cell>
          <cell r="L239" t="e">
            <v>#N/A</v>
          </cell>
          <cell r="M239" t="e">
            <v>#N/A</v>
          </cell>
          <cell r="Q239" t="e">
            <v>#N/A</v>
          </cell>
          <cell r="R239" t="e">
            <v>#N/A</v>
          </cell>
        </row>
        <row r="240"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  <cell r="Q240" t="e">
            <v>#N/A</v>
          </cell>
          <cell r="R240" t="e">
            <v>#N/A</v>
          </cell>
        </row>
        <row r="241"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H241" t="e">
            <v>#N/A</v>
          </cell>
          <cell r="I241" t="e">
            <v>#N/A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Q241" t="e">
            <v>#N/A</v>
          </cell>
          <cell r="R241" t="e">
            <v>#N/A</v>
          </cell>
        </row>
        <row r="242"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Q242" t="e">
            <v>#N/A</v>
          </cell>
          <cell r="R242" t="e">
            <v>#N/A</v>
          </cell>
        </row>
        <row r="243"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  <cell r="Q243" t="e">
            <v>#N/A</v>
          </cell>
          <cell r="R243" t="e">
            <v>#N/A</v>
          </cell>
        </row>
        <row r="244"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Q244" t="e">
            <v>#N/A</v>
          </cell>
          <cell r="R244" t="e">
            <v>#N/A</v>
          </cell>
        </row>
        <row r="245"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Q245" t="e">
            <v>#N/A</v>
          </cell>
          <cell r="R245" t="e">
            <v>#N/A</v>
          </cell>
        </row>
        <row r="246"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Q246" t="e">
            <v>#N/A</v>
          </cell>
          <cell r="R246" t="e">
            <v>#N/A</v>
          </cell>
        </row>
        <row r="247"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  <cell r="Q247" t="e">
            <v>#N/A</v>
          </cell>
          <cell r="R247" t="e">
            <v>#N/A</v>
          </cell>
        </row>
        <row r="248"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  <cell r="R248" t="e">
            <v>#N/A</v>
          </cell>
        </row>
        <row r="249"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  <cell r="R249" t="e">
            <v>#N/A</v>
          </cell>
        </row>
        <row r="250"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  <cell r="R250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B2" t="str">
            <v>Mount Carmel Campus</v>
          </cell>
          <cell r="D2" t="str">
            <v>Monagle  Oval</v>
          </cell>
        </row>
        <row r="3">
          <cell r="A3">
            <v>2</v>
          </cell>
          <cell r="B3" t="str">
            <v>Mount Carmel Campus</v>
          </cell>
          <cell r="C3" t="str">
            <v>B1</v>
          </cell>
          <cell r="D3" t="str">
            <v>Hempenstall Oval</v>
          </cell>
        </row>
        <row r="4">
          <cell r="A4">
            <v>3</v>
          </cell>
          <cell r="B4" t="str">
            <v>Bivouac  Junction</v>
          </cell>
          <cell r="C4" t="str">
            <v xml:space="preserve">      SOCIAL</v>
          </cell>
          <cell r="D4" t="str">
            <v>Townsville Highway</v>
          </cell>
        </row>
        <row r="5">
          <cell r="A5">
            <v>4</v>
          </cell>
          <cell r="B5" t="str">
            <v>Mount Carmel Campus</v>
          </cell>
          <cell r="D5" t="str">
            <v>Quane  Oval</v>
          </cell>
        </row>
        <row r="6">
          <cell r="A6">
            <v>5</v>
          </cell>
          <cell r="B6" t="str">
            <v>Mount Carmel Campus</v>
          </cell>
          <cell r="D6" t="str">
            <v>Archer  Oval</v>
          </cell>
        </row>
        <row r="7">
          <cell r="A7">
            <v>6</v>
          </cell>
          <cell r="B7" t="str">
            <v>All Souls &amp; St Gabriels School</v>
          </cell>
          <cell r="C7" t="str">
            <v>B1</v>
          </cell>
          <cell r="D7" t="str">
            <v>O'Keefe  Oval -Grandstand</v>
          </cell>
        </row>
        <row r="8">
          <cell r="A8">
            <v>7</v>
          </cell>
          <cell r="B8" t="str">
            <v>All Souls &amp; St Gabriels School</v>
          </cell>
          <cell r="C8" t="str">
            <v>B1</v>
          </cell>
          <cell r="D8" t="str">
            <v>Mills Oval</v>
          </cell>
        </row>
        <row r="9">
          <cell r="A9">
            <v>8</v>
          </cell>
          <cell r="B9" t="str">
            <v>All Souls &amp; St Gabriels School</v>
          </cell>
          <cell r="C9" t="str">
            <v>B2</v>
          </cell>
          <cell r="D9" t="str">
            <v>Burry  Oval</v>
          </cell>
        </row>
        <row r="10">
          <cell r="A10">
            <v>9</v>
          </cell>
          <cell r="B10" t="str">
            <v>The B.C.G. 1 GAME ONLY</v>
          </cell>
          <cell r="C10" t="str">
            <v>B2</v>
          </cell>
          <cell r="D10" t="str">
            <v>349 Old Dalrymple Road</v>
          </cell>
        </row>
        <row r="11">
          <cell r="A11">
            <v>10</v>
          </cell>
          <cell r="B11" t="str">
            <v>All Souls &amp; St Gabriels School</v>
          </cell>
          <cell r="C11" t="str">
            <v>B2</v>
          </cell>
          <cell r="D11" t="str">
            <v>Burns Oval   across road</v>
          </cell>
        </row>
        <row r="12">
          <cell r="A12">
            <v>11</v>
          </cell>
          <cell r="B12" t="str">
            <v>Mossman Park Junior Cricket</v>
          </cell>
          <cell r="C12" t="str">
            <v>B2</v>
          </cell>
          <cell r="D12" t="str">
            <v>Field between Nets and Natal Downs Rd</v>
          </cell>
        </row>
        <row r="13">
          <cell r="A13">
            <v>12</v>
          </cell>
          <cell r="B13" t="str">
            <v>Mosman Park Junior Cricket</v>
          </cell>
          <cell r="C13" t="str">
            <v>A1</v>
          </cell>
          <cell r="D13" t="str">
            <v>George Pemble  Oval</v>
          </cell>
        </row>
        <row r="14">
          <cell r="A14">
            <v>13</v>
          </cell>
          <cell r="B14" t="str">
            <v>Mosman Park Junior Cricket</v>
          </cell>
          <cell r="C14" t="str">
            <v>A1</v>
          </cell>
          <cell r="D14" t="str">
            <v>Keith Marxsen Oval.</v>
          </cell>
        </row>
        <row r="15">
          <cell r="A15">
            <v>14</v>
          </cell>
          <cell r="B15" t="str">
            <v>Mosman Park Junior Cricket</v>
          </cell>
          <cell r="C15" t="str">
            <v>SOCIAL</v>
          </cell>
          <cell r="D15" t="str">
            <v>Keith Kratzmann  Oval</v>
          </cell>
        </row>
        <row r="16">
          <cell r="A16">
            <v>15</v>
          </cell>
          <cell r="B16" t="str">
            <v>Mosman Park Junior Cricket</v>
          </cell>
          <cell r="C16" t="str">
            <v>B2</v>
          </cell>
          <cell r="D16" t="str">
            <v>Top field towards Mt Leyshon Road</v>
          </cell>
        </row>
        <row r="17">
          <cell r="A17">
            <v>16</v>
          </cell>
          <cell r="B17" t="str">
            <v>Mosman  Park Junior Cricket</v>
          </cell>
          <cell r="C17" t="str">
            <v>B1</v>
          </cell>
          <cell r="D17" t="str">
            <v>Third turf wicket</v>
          </cell>
        </row>
        <row r="18">
          <cell r="A18">
            <v>17</v>
          </cell>
          <cell r="B18" t="str">
            <v>Mosman Park Junior Cricket</v>
          </cell>
          <cell r="C18" t="str">
            <v>B1</v>
          </cell>
          <cell r="D18" t="str">
            <v>Far Turf Wicket</v>
          </cell>
        </row>
        <row r="19">
          <cell r="A19">
            <v>18</v>
          </cell>
          <cell r="B19" t="str">
            <v>Mafeking Road</v>
          </cell>
          <cell r="C19" t="str">
            <v>B2/SOCIAL</v>
          </cell>
          <cell r="D19" t="str">
            <v>4 km Milchester Road</v>
          </cell>
        </row>
        <row r="20">
          <cell r="A20">
            <v>19</v>
          </cell>
          <cell r="B20" t="str">
            <v>Blackheath &amp; Thornburgh College</v>
          </cell>
          <cell r="C20" t="str">
            <v>B2</v>
          </cell>
          <cell r="D20" t="str">
            <v>Waverley Field</v>
          </cell>
        </row>
        <row r="21">
          <cell r="A21">
            <v>20</v>
          </cell>
          <cell r="B21" t="str">
            <v>Richmond Hill State School</v>
          </cell>
          <cell r="C21" t="str">
            <v xml:space="preserve"> B2</v>
          </cell>
          <cell r="D21" t="str">
            <v>Richmond Hill School</v>
          </cell>
        </row>
        <row r="22">
          <cell r="A22">
            <v>21</v>
          </cell>
          <cell r="B22" t="str">
            <v xml:space="preserve">Charters Towers Golf Club </v>
          </cell>
          <cell r="C22" t="str">
            <v>SOCIAL</v>
          </cell>
          <cell r="D22" t="str">
            <v xml:space="preserve">Closest to Clubhouse </v>
          </cell>
        </row>
        <row r="23">
          <cell r="A23">
            <v>22</v>
          </cell>
          <cell r="B23" t="str">
            <v>Charters Towers Golf Club</v>
          </cell>
          <cell r="C23" t="str">
            <v>SOCIAL</v>
          </cell>
          <cell r="D23" t="str">
            <v xml:space="preserve">2nd from Clubhouse                      </v>
          </cell>
        </row>
        <row r="24">
          <cell r="A24">
            <v>23</v>
          </cell>
          <cell r="B24" t="str">
            <v>Charters Towers Gun Club</v>
          </cell>
          <cell r="C24" t="str">
            <v>B2</v>
          </cell>
          <cell r="D24" t="str">
            <v>Left Hand side/2nd away from clubhouse</v>
          </cell>
        </row>
        <row r="25">
          <cell r="A25">
            <v>24</v>
          </cell>
          <cell r="B25" t="str">
            <v>Charters Towers Gun Club</v>
          </cell>
          <cell r="C25" t="str">
            <v>B2/SOCIAL</v>
          </cell>
          <cell r="D25" t="str">
            <v>Closest to Clubhouse</v>
          </cell>
        </row>
        <row r="26">
          <cell r="A26">
            <v>25</v>
          </cell>
          <cell r="B26" t="str">
            <v>Charters Towers Gun Club</v>
          </cell>
          <cell r="C26" t="str">
            <v>SOCIAL</v>
          </cell>
          <cell r="D26" t="str">
            <v>Right Hand Side as driving in</v>
          </cell>
        </row>
        <row r="27">
          <cell r="A27">
            <v>26</v>
          </cell>
          <cell r="B27" t="str">
            <v>Charters Towers Airport Reserve</v>
          </cell>
          <cell r="C27" t="str">
            <v>B1</v>
          </cell>
          <cell r="D27" t="str">
            <v>First on RHS as driving in</v>
          </cell>
        </row>
        <row r="28">
          <cell r="A28">
            <v>27</v>
          </cell>
          <cell r="B28" t="str">
            <v>Charters Towers Airport Reserve</v>
          </cell>
          <cell r="C28" t="str">
            <v>B1</v>
          </cell>
          <cell r="D28" t="str">
            <v>Second on right as driving in</v>
          </cell>
        </row>
        <row r="29">
          <cell r="A29">
            <v>28</v>
          </cell>
          <cell r="B29" t="str">
            <v>Charters Towers Airport Reserve</v>
          </cell>
          <cell r="C29" t="str">
            <v>B2</v>
          </cell>
          <cell r="D29" t="str">
            <v>Lou Laneyrie Oval</v>
          </cell>
        </row>
        <row r="30">
          <cell r="A30">
            <v>29</v>
          </cell>
          <cell r="B30" t="str">
            <v>Charters Towers Airport Reserve</v>
          </cell>
          <cell r="C30" t="str">
            <v>B2</v>
          </cell>
          <cell r="D30" t="str">
            <v>Opposite Depot</v>
          </cell>
        </row>
        <row r="31">
          <cell r="A31">
            <v>30</v>
          </cell>
          <cell r="B31" t="str">
            <v>Charters Towers Airport Reserve</v>
          </cell>
          <cell r="C31" t="str">
            <v>SOCIAL</v>
          </cell>
        </row>
        <row r="32">
          <cell r="A32">
            <v>31</v>
          </cell>
          <cell r="B32" t="str">
            <v>Charters Towers Airport Reserve</v>
          </cell>
          <cell r="C32" t="str">
            <v>LADIES</v>
          </cell>
        </row>
        <row r="33">
          <cell r="A33">
            <v>32</v>
          </cell>
          <cell r="B33" t="str">
            <v>Charters Towers Airport Reserve</v>
          </cell>
          <cell r="C33" t="str">
            <v>B2</v>
          </cell>
        </row>
        <row r="34">
          <cell r="A34">
            <v>33</v>
          </cell>
          <cell r="B34" t="str">
            <v>Charters Towers Airport Reserve</v>
          </cell>
        </row>
        <row r="35">
          <cell r="A35">
            <v>34</v>
          </cell>
          <cell r="B35" t="str">
            <v>Charters Towers Airport Reserve</v>
          </cell>
        </row>
        <row r="36">
          <cell r="A36">
            <v>35</v>
          </cell>
          <cell r="B36" t="str">
            <v>Charters Towers Airport Reserve</v>
          </cell>
          <cell r="C36" t="str">
            <v>B2</v>
          </cell>
        </row>
        <row r="37">
          <cell r="A37">
            <v>36</v>
          </cell>
          <cell r="B37" t="str">
            <v>Charters Towers Airport Reserve</v>
          </cell>
          <cell r="C37" t="str">
            <v>B1</v>
          </cell>
        </row>
        <row r="38">
          <cell r="A38">
            <v>37</v>
          </cell>
          <cell r="B38" t="str">
            <v>Charters Towers Airport Reserve</v>
          </cell>
          <cell r="C38" t="str">
            <v>SOCIAL</v>
          </cell>
        </row>
        <row r="39">
          <cell r="A39">
            <v>38</v>
          </cell>
          <cell r="B39" t="str">
            <v>Charters Towers Airport Reserve</v>
          </cell>
          <cell r="C39" t="str">
            <v>SOCIAL</v>
          </cell>
        </row>
        <row r="40">
          <cell r="A40">
            <v>39</v>
          </cell>
          <cell r="B40" t="str">
            <v>Charters Towers Airport Reserve</v>
          </cell>
        </row>
        <row r="41">
          <cell r="A41">
            <v>40</v>
          </cell>
          <cell r="B41" t="str">
            <v>Charters Towers Airport Reserve</v>
          </cell>
          <cell r="C41" t="str">
            <v>LADIES</v>
          </cell>
        </row>
        <row r="42">
          <cell r="A42">
            <v>41</v>
          </cell>
          <cell r="B42" t="str">
            <v>Charters Towers Airport Reserve</v>
          </cell>
          <cell r="C42" t="str">
            <v>B2</v>
          </cell>
        </row>
        <row r="43">
          <cell r="A43">
            <v>42</v>
          </cell>
          <cell r="B43" t="str">
            <v>Charters Towers Airport Reserve</v>
          </cell>
          <cell r="C43" t="str">
            <v>B2</v>
          </cell>
        </row>
        <row r="44">
          <cell r="A44">
            <v>43</v>
          </cell>
          <cell r="B44" t="str">
            <v>Charters Towers Airport Reserve</v>
          </cell>
          <cell r="C44" t="str">
            <v>B2</v>
          </cell>
        </row>
        <row r="45">
          <cell r="A45">
            <v>44</v>
          </cell>
          <cell r="B45" t="str">
            <v>Charters Towers Airport Reserve</v>
          </cell>
          <cell r="C45" t="str">
            <v xml:space="preserve"> B2</v>
          </cell>
        </row>
        <row r="46">
          <cell r="A46">
            <v>45</v>
          </cell>
          <cell r="B46" t="str">
            <v>Charters Towers Airport Reserve</v>
          </cell>
          <cell r="C46" t="str">
            <v>B2</v>
          </cell>
          <cell r="D46" t="str">
            <v>Closest field to Trade Centre</v>
          </cell>
        </row>
        <row r="47">
          <cell r="A47">
            <v>46</v>
          </cell>
          <cell r="B47" t="str">
            <v>21 Grisinger Road</v>
          </cell>
          <cell r="C47" t="str">
            <v>B2</v>
          </cell>
          <cell r="D47" t="str">
            <v>Off  Lynd Highway</v>
          </cell>
        </row>
        <row r="48">
          <cell r="A48">
            <v>47</v>
          </cell>
          <cell r="B48" t="str">
            <v>Goldfield Sporting Complex</v>
          </cell>
          <cell r="C48" t="str">
            <v>????</v>
          </cell>
          <cell r="D48" t="str">
            <v>Second turf wicket</v>
          </cell>
        </row>
        <row r="49">
          <cell r="A49">
            <v>48</v>
          </cell>
          <cell r="B49" t="str">
            <v>Goldfield Sporting Complex</v>
          </cell>
          <cell r="C49" t="str">
            <v>A1</v>
          </cell>
          <cell r="D49" t="str">
            <v>Main Turf Wicket</v>
          </cell>
        </row>
        <row r="50">
          <cell r="A50">
            <v>49</v>
          </cell>
          <cell r="B50" t="str">
            <v>Goldfield Sporting Complex</v>
          </cell>
          <cell r="C50" t="str">
            <v>B2</v>
          </cell>
          <cell r="D50" t="str">
            <v>Closest to Athletic Club</v>
          </cell>
        </row>
        <row r="51">
          <cell r="A51">
            <v>50</v>
          </cell>
          <cell r="B51" t="str">
            <v>Goldfield Sporting Complex</v>
          </cell>
          <cell r="C51" t="str">
            <v>B2</v>
          </cell>
          <cell r="D51" t="str">
            <v>2nd away from Athletic Club</v>
          </cell>
        </row>
        <row r="52">
          <cell r="A52">
            <v>51</v>
          </cell>
          <cell r="B52" t="str">
            <v>20 Coral Road    1  GAME ONLY</v>
          </cell>
          <cell r="C52" t="str">
            <v>SOCIAL</v>
          </cell>
          <cell r="D52" t="str">
            <v>3.1km Jesmond Road on Mt Isa Hwy  10km</v>
          </cell>
        </row>
        <row r="53">
          <cell r="A53">
            <v>52</v>
          </cell>
          <cell r="B53" t="str">
            <v>82 Morran Road   1 GAME ONLY</v>
          </cell>
          <cell r="C53" t="str">
            <v>SOCIAL</v>
          </cell>
          <cell r="D53" t="str">
            <v>3km on Picnic Creek Road</v>
          </cell>
        </row>
        <row r="54">
          <cell r="A54">
            <v>53</v>
          </cell>
          <cell r="B54" t="str">
            <v>Josh Road</v>
          </cell>
          <cell r="C54" t="str">
            <v xml:space="preserve">          B1</v>
          </cell>
          <cell r="D54" t="str">
            <v>Josh Rd off Back Creek Road</v>
          </cell>
        </row>
        <row r="55">
          <cell r="A55">
            <v>54</v>
          </cell>
          <cell r="B55" t="str">
            <v>Drink-A-Stubbie Downs</v>
          </cell>
          <cell r="C55" t="str">
            <v>B2</v>
          </cell>
          <cell r="D55" t="str">
            <v>7.5km on Weir Road</v>
          </cell>
        </row>
        <row r="56">
          <cell r="A56">
            <v>55</v>
          </cell>
          <cell r="B56" t="str">
            <v>Millchester State School</v>
          </cell>
          <cell r="C56" t="str">
            <v>B1</v>
          </cell>
          <cell r="D56" t="str">
            <v>Millchester State School</v>
          </cell>
        </row>
        <row r="57">
          <cell r="A57">
            <v>56</v>
          </cell>
          <cell r="B57" t="str">
            <v>Eventide</v>
          </cell>
          <cell r="C57" t="str">
            <v>B2</v>
          </cell>
          <cell r="D57" t="str">
            <v>Eventide</v>
          </cell>
        </row>
        <row r="58">
          <cell r="A58">
            <v>57</v>
          </cell>
          <cell r="B58" t="str">
            <v>133 Diamond Road</v>
          </cell>
          <cell r="C58" t="str">
            <v>B2/SOCIAL</v>
          </cell>
          <cell r="D58" t="str">
            <v>4 km Bus Road</v>
          </cell>
        </row>
        <row r="59">
          <cell r="A59">
            <v>58</v>
          </cell>
          <cell r="B59" t="str">
            <v>Central State School</v>
          </cell>
          <cell r="C59" t="str">
            <v>LADIES</v>
          </cell>
          <cell r="D59" t="str">
            <v>Central State School</v>
          </cell>
        </row>
        <row r="60">
          <cell r="A60">
            <v>59</v>
          </cell>
          <cell r="B60" t="str">
            <v>Ormondes</v>
          </cell>
          <cell r="C60" t="str">
            <v>SOCIAL</v>
          </cell>
          <cell r="D60" t="str">
            <v>11km Alfords Road on Milchester Road</v>
          </cell>
        </row>
        <row r="61">
          <cell r="A61">
            <v>60</v>
          </cell>
          <cell r="B61" t="str">
            <v xml:space="preserve">Laid Back XI                </v>
          </cell>
          <cell r="C61" t="str">
            <v>B2/LADIES</v>
          </cell>
          <cell r="D61" t="str">
            <v>Bus Road - Ramsay's Property</v>
          </cell>
        </row>
        <row r="62">
          <cell r="A62">
            <v>61</v>
          </cell>
          <cell r="B62" t="str">
            <v>Towers Taipans Soccer Field</v>
          </cell>
          <cell r="C62" t="str">
            <v>B2</v>
          </cell>
          <cell r="D62" t="str">
            <v>Kerswell Oval</v>
          </cell>
        </row>
        <row r="63">
          <cell r="A63">
            <v>62</v>
          </cell>
          <cell r="B63" t="str">
            <v>The FCG                   1GAME</v>
          </cell>
          <cell r="D63" t="str">
            <v>Bus Road - Fordyce's Property</v>
          </cell>
        </row>
        <row r="64">
          <cell r="A64">
            <v>63</v>
          </cell>
          <cell r="B64" t="str">
            <v>Wreck Em XI   1 GAME ONLY</v>
          </cell>
          <cell r="C64" t="str">
            <v>B2</v>
          </cell>
          <cell r="D64" t="str">
            <v>Coffison's Block</v>
          </cell>
        </row>
        <row r="65">
          <cell r="A65">
            <v>64</v>
          </cell>
          <cell r="B65" t="str">
            <v>School of Distance Education</v>
          </cell>
          <cell r="C65" t="str">
            <v xml:space="preserve">B2 </v>
          </cell>
          <cell r="D65" t="str">
            <v>School of Distance Education</v>
          </cell>
        </row>
        <row r="66">
          <cell r="A66">
            <v>65</v>
          </cell>
          <cell r="B66" t="str">
            <v>Pryors Road    1 GAME ONLY</v>
          </cell>
          <cell r="C66" t="str">
            <v>SOCIAL</v>
          </cell>
          <cell r="D66" t="str">
            <v xml:space="preserve"> Pryors Rd 2km Urdera Rd Lynd Highway</v>
          </cell>
        </row>
        <row r="67">
          <cell r="A67">
            <v>66</v>
          </cell>
          <cell r="B67" t="str">
            <v>Six Pack Downs</v>
          </cell>
          <cell r="C67" t="str">
            <v>B2/SOCIAL</v>
          </cell>
          <cell r="D67" t="str">
            <v>3.6 km on Lynd Highway</v>
          </cell>
        </row>
        <row r="68">
          <cell r="A68">
            <v>67</v>
          </cell>
          <cell r="B68" t="str">
            <v>Sellheim</v>
          </cell>
          <cell r="C68" t="str">
            <v>SOCIAL</v>
          </cell>
          <cell r="D68" t="str">
            <v xml:space="preserve">Wayne Lewis's Property          </v>
          </cell>
        </row>
        <row r="69">
          <cell r="A69">
            <v>68</v>
          </cell>
          <cell r="B69" t="str">
            <v>Sellheim</v>
          </cell>
          <cell r="C69" t="str">
            <v>B2</v>
          </cell>
          <cell r="D69" t="str">
            <v xml:space="preserve">Ben Carrs  Field                      </v>
          </cell>
        </row>
        <row r="70">
          <cell r="A70">
            <v>69</v>
          </cell>
          <cell r="B70" t="str">
            <v>Alcheringa     1 GAME ONLY</v>
          </cell>
          <cell r="C70" t="str">
            <v>B2/SOCIAL</v>
          </cell>
          <cell r="D70" t="str">
            <v>4.2 km on Old Dalrymple Road.</v>
          </cell>
        </row>
        <row r="71">
          <cell r="A71">
            <v>70</v>
          </cell>
          <cell r="B71" t="str">
            <v>Popatop Plains</v>
          </cell>
          <cell r="C71" t="str">
            <v xml:space="preserve">B2 </v>
          </cell>
          <cell r="D71" t="str">
            <v xml:space="preserve"> 3 km  on Woodchopper Road</v>
          </cell>
        </row>
        <row r="72">
          <cell r="A72">
            <v>71</v>
          </cell>
          <cell r="B72" t="str">
            <v>Lords</v>
          </cell>
          <cell r="C72" t="str">
            <v>B2</v>
          </cell>
          <cell r="D72" t="str">
            <v>Off Phillipson Road near Distance Edd</v>
          </cell>
        </row>
        <row r="73">
          <cell r="A73">
            <v>72</v>
          </cell>
          <cell r="B73" t="str">
            <v>V.B. PARK      1 GAME ONLY</v>
          </cell>
          <cell r="C73" t="str">
            <v>B2</v>
          </cell>
          <cell r="D73" t="str">
            <v>Acaciavale Road</v>
          </cell>
        </row>
        <row r="74">
          <cell r="A74">
            <v>73</v>
          </cell>
          <cell r="B74" t="str">
            <v>51 Corral Road</v>
          </cell>
          <cell r="D74" t="str">
            <v>3.1 km Jesmond Road on Mt Isa  H/Way  10 km</v>
          </cell>
        </row>
        <row r="75">
          <cell r="A75">
            <v>74</v>
          </cell>
          <cell r="B75" t="str">
            <v>Urdera  Road</v>
          </cell>
          <cell r="C75" t="str">
            <v xml:space="preserve">           B2</v>
          </cell>
          <cell r="D75" t="str">
            <v>3.2 km Urdera  Road on Lynd H/Way 5km</v>
          </cell>
        </row>
        <row r="76">
          <cell r="A76">
            <v>75</v>
          </cell>
          <cell r="B76" t="str">
            <v xml:space="preserve">Brokevale       </v>
          </cell>
          <cell r="C76" t="str">
            <v xml:space="preserve">           B2</v>
          </cell>
          <cell r="D76" t="str">
            <v>3.8 km Milchester Road Queenslander Road</v>
          </cell>
        </row>
        <row r="77">
          <cell r="A77">
            <v>76</v>
          </cell>
          <cell r="B77" t="str">
            <v xml:space="preserve">  R.WEST</v>
          </cell>
          <cell r="C77" t="str">
            <v xml:space="preserve">      SOCIAL</v>
          </cell>
          <cell r="D77" t="str">
            <v>17 Jardine Lane  of Bluff Road</v>
          </cell>
        </row>
        <row r="78">
          <cell r="A78">
            <v>77</v>
          </cell>
          <cell r="B78" t="str">
            <v>A Leonardi    1 GAME ONLY</v>
          </cell>
          <cell r="C78" t="str">
            <v xml:space="preserve">          B2</v>
          </cell>
          <cell r="D78" t="str">
            <v>30 Torsview Road of Woodchopper Road</v>
          </cell>
        </row>
        <row r="79">
          <cell r="A79">
            <v>78</v>
          </cell>
          <cell r="B79" t="str">
            <v xml:space="preserve">Boombys Backyard </v>
          </cell>
          <cell r="D79" t="str">
            <v>4.2 km  Weir  Road</v>
          </cell>
        </row>
        <row r="80">
          <cell r="A80">
            <v>79</v>
          </cell>
          <cell r="B80" t="str">
            <v>Acacia</v>
          </cell>
          <cell r="C80" t="str">
            <v xml:space="preserve">      SOCIAL</v>
          </cell>
          <cell r="D80" t="str">
            <v>4 km Wheelers Road</v>
          </cell>
        </row>
        <row r="83">
          <cell r="B83" t="str">
            <v>UNAVAILABLE   2022</v>
          </cell>
        </row>
        <row r="84">
          <cell r="C84" t="str">
            <v>TEAMS</v>
          </cell>
          <cell r="D84" t="str">
            <v>Fields Required</v>
          </cell>
        </row>
        <row r="85">
          <cell r="B85" t="str">
            <v>A1</v>
          </cell>
          <cell r="C85">
            <v>6</v>
          </cell>
          <cell r="D85">
            <v>3</v>
          </cell>
        </row>
        <row r="86">
          <cell r="B86" t="str">
            <v>B1</v>
          </cell>
          <cell r="C86">
            <v>21</v>
          </cell>
          <cell r="D86">
            <v>10.5</v>
          </cell>
        </row>
        <row r="87">
          <cell r="B87" t="str">
            <v>B2</v>
          </cell>
          <cell r="C87">
            <v>124</v>
          </cell>
          <cell r="D87">
            <v>31</v>
          </cell>
        </row>
        <row r="88">
          <cell r="B88" t="str">
            <v>SOCIAL</v>
          </cell>
          <cell r="C88">
            <v>51</v>
          </cell>
          <cell r="D88">
            <v>12.75</v>
          </cell>
        </row>
        <row r="89">
          <cell r="B89" t="str">
            <v>LADIES</v>
          </cell>
          <cell r="C89">
            <v>19</v>
          </cell>
          <cell r="D89">
            <v>4.75</v>
          </cell>
        </row>
        <row r="90">
          <cell r="B90" t="str">
            <v>B2/SOCIAL</v>
          </cell>
        </row>
        <row r="91">
          <cell r="B91" t="str">
            <v>B2/LADIES</v>
          </cell>
        </row>
        <row r="92">
          <cell r="B92" t="str">
            <v>????</v>
          </cell>
        </row>
        <row r="93">
          <cell r="C93">
            <v>221</v>
          </cell>
          <cell r="D93">
            <v>62</v>
          </cell>
        </row>
        <row r="94">
          <cell r="B94" t="str">
            <v>1 GAME ONLY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AAFDD-361D-475C-B3A1-D245EF1B7459}">
  <dimension ref="A1:K116"/>
  <sheetViews>
    <sheetView workbookViewId="0">
      <selection activeCell="L19" sqref="L19"/>
    </sheetView>
  </sheetViews>
  <sheetFormatPr defaultRowHeight="15" x14ac:dyDescent="0.25"/>
  <cols>
    <col min="2" max="2" width="0" hidden="1" customWidth="1"/>
    <col min="3" max="3" width="29.7109375" customWidth="1"/>
    <col min="5" max="5" width="0" style="8" hidden="1" customWidth="1"/>
    <col min="6" max="6" width="0" hidden="1" customWidth="1"/>
    <col min="7" max="7" width="29.140625" customWidth="1"/>
    <col min="10" max="10" width="32.140625" customWidth="1"/>
    <col min="11" max="11" width="45.5703125" customWidth="1"/>
  </cols>
  <sheetData>
    <row r="1" spans="1:11" x14ac:dyDescent="0.25">
      <c r="I1" s="1"/>
    </row>
    <row r="2" spans="1:11" ht="15.75" x14ac:dyDescent="0.25">
      <c r="D2" s="2" t="s">
        <v>0</v>
      </c>
      <c r="I2" s="1"/>
    </row>
    <row r="3" spans="1:11" x14ac:dyDescent="0.25">
      <c r="A3" s="3" t="s">
        <v>1</v>
      </c>
      <c r="B3" s="3" t="s">
        <v>2</v>
      </c>
      <c r="C3" s="3" t="s">
        <v>3</v>
      </c>
      <c r="D3" s="4" t="s">
        <v>4</v>
      </c>
      <c r="E3" s="9" t="s">
        <v>1</v>
      </c>
      <c r="F3" s="3" t="s">
        <v>2</v>
      </c>
      <c r="G3" s="3" t="s">
        <v>6</v>
      </c>
      <c r="H3" s="3" t="s">
        <v>7</v>
      </c>
      <c r="I3" s="4" t="s">
        <v>8</v>
      </c>
      <c r="J3" s="4" t="s">
        <v>9</v>
      </c>
      <c r="K3" s="4" t="s">
        <v>10</v>
      </c>
    </row>
    <row r="4" spans="1:11" x14ac:dyDescent="0.25">
      <c r="A4" t="str">
        <f>VLOOKUP(B4,'[1]Team Listing'!$A$1:$R$250,3)</f>
        <v>A</v>
      </c>
      <c r="B4" s="5">
        <v>6</v>
      </c>
      <c r="C4" t="str">
        <f>VLOOKUP(B4,'[1]Team Listing'!$A$1:$R$250,2)</f>
        <v>The Grandstanders</v>
      </c>
      <c r="D4" s="1" t="s">
        <v>4</v>
      </c>
      <c r="E4" s="8" t="str">
        <f t="shared" ref="E4:E67" si="0">A4</f>
        <v>A</v>
      </c>
      <c r="F4" s="5">
        <v>1</v>
      </c>
      <c r="G4" t="str">
        <f>VLOOKUP(F4,'[1]Team Listing'!$A$1:$R$250,2)</f>
        <v>Burnett Bushpigs</v>
      </c>
      <c r="H4" s="6">
        <v>48</v>
      </c>
      <c r="I4" s="7" t="s">
        <v>11</v>
      </c>
      <c r="J4" t="str">
        <f>VLOOKUP(H4,'[1]Field List'!$A$2:$D$105,2,0)</f>
        <v>Goldfield Sporting Complex</v>
      </c>
      <c r="K4" t="str">
        <f>VLOOKUP(H4,'[1]Field List'!$A$2:$D$105,4,0)</f>
        <v>Main Turf Wicket</v>
      </c>
    </row>
    <row r="5" spans="1:11" x14ac:dyDescent="0.25">
      <c r="A5" t="str">
        <f>VLOOKUP(B5,'[1]Team Listing'!$A$1:$R$250,3)</f>
        <v>A</v>
      </c>
      <c r="B5" s="5">
        <v>5</v>
      </c>
      <c r="C5" t="str">
        <f>VLOOKUP(B5,'[1]Team Listing'!$A$1:$R$250,2)</f>
        <v>Reldas Homegrown XI</v>
      </c>
      <c r="D5" s="1" t="s">
        <v>4</v>
      </c>
      <c r="E5" s="8" t="str">
        <f t="shared" si="0"/>
        <v>A</v>
      </c>
      <c r="F5" s="5">
        <v>2</v>
      </c>
      <c r="G5" t="str">
        <f>VLOOKUP(F5,'[1]Team Listing'!$A$1:$R$250,2)</f>
        <v>Endeavour XI</v>
      </c>
      <c r="H5" s="6">
        <v>13</v>
      </c>
      <c r="I5" s="7" t="s">
        <v>11</v>
      </c>
      <c r="J5" t="str">
        <f>VLOOKUP(H5,'[1]Field List'!$A$2:$D$105,2,0)</f>
        <v>Mosman Park Junior Cricket</v>
      </c>
      <c r="K5" t="str">
        <f>VLOOKUP(H5,'[1]Field List'!$A$2:$D$105,4,0)</f>
        <v>Keith Marxsen Oval.</v>
      </c>
    </row>
    <row r="6" spans="1:11" x14ac:dyDescent="0.25">
      <c r="A6" t="str">
        <f>VLOOKUP(B6,'[1]Team Listing'!$A$1:$R$250,3)</f>
        <v>A</v>
      </c>
      <c r="B6" s="5">
        <v>4</v>
      </c>
      <c r="C6" t="str">
        <f>VLOOKUP(B6,'[1]Team Listing'!$A$1:$R$250,2)</f>
        <v>Malcheks Cricket Club</v>
      </c>
      <c r="D6" s="1" t="s">
        <v>4</v>
      </c>
      <c r="E6" s="8" t="e">
        <f t="shared" ref="E6" si="1">#REF!</f>
        <v>#REF!</v>
      </c>
      <c r="F6" s="5">
        <v>3</v>
      </c>
      <c r="G6" t="str">
        <f>VLOOKUP(F6,'[1]Team Listing'!$A$1:$R$250,2)</f>
        <v>Herbert River Cricket</v>
      </c>
      <c r="H6" s="6">
        <v>12</v>
      </c>
      <c r="I6" s="7" t="s">
        <v>11</v>
      </c>
      <c r="J6" t="str">
        <f>VLOOKUP(H6,'[1]Field List'!$A$2:$D$105,2,0)</f>
        <v>Mosman Park Junior Cricket</v>
      </c>
      <c r="K6" t="str">
        <f>VLOOKUP(H6,'[1]Field List'!$A$2:$D$105,4,0)</f>
        <v>George Pemble  Oval</v>
      </c>
    </row>
    <row r="7" spans="1:11" x14ac:dyDescent="0.25">
      <c r="A7" t="str">
        <f>VLOOKUP(B7,'[1]Team Listing'!$A$1:$R$250,3)</f>
        <v>A</v>
      </c>
      <c r="B7" s="5">
        <v>6</v>
      </c>
      <c r="C7" t="str">
        <f>VLOOKUP(B7,'[1]Team Listing'!$A$1:$R$250,2)</f>
        <v>The Grandstanders</v>
      </c>
      <c r="D7" s="1" t="s">
        <v>4</v>
      </c>
      <c r="E7" s="8" t="str">
        <f t="shared" ref="E7" si="2">A7</f>
        <v>A</v>
      </c>
      <c r="F7" s="5">
        <v>2</v>
      </c>
      <c r="G7" t="str">
        <f>VLOOKUP(F7,'[1]Team Listing'!$A$1:$R$250,2)</f>
        <v>Endeavour XI</v>
      </c>
      <c r="H7" s="6">
        <v>12</v>
      </c>
      <c r="I7" s="7" t="s">
        <v>12</v>
      </c>
      <c r="J7" t="str">
        <f>VLOOKUP(H7,'[1]Field List'!$A$2:$D$105,2,0)</f>
        <v>Mosman Park Junior Cricket</v>
      </c>
      <c r="K7" t="str">
        <f>VLOOKUP(H7,'[1]Field List'!$A$2:$D$105,4,0)</f>
        <v>George Pemble  Oval</v>
      </c>
    </row>
    <row r="8" spans="1:11" x14ac:dyDescent="0.25">
      <c r="A8" t="str">
        <f>VLOOKUP(B8,'[1]Team Listing'!$A$1:$R$250,3)</f>
        <v>A</v>
      </c>
      <c r="B8" s="5">
        <v>1</v>
      </c>
      <c r="C8" t="str">
        <f>VLOOKUP(B8,'[1]Team Listing'!$A$1:$R$250,2)</f>
        <v>Burnett Bushpigs</v>
      </c>
      <c r="D8" s="1" t="s">
        <v>4</v>
      </c>
      <c r="E8" s="8" t="e">
        <f t="shared" ref="E8" si="3">#REF!</f>
        <v>#REF!</v>
      </c>
      <c r="F8" s="5">
        <v>3</v>
      </c>
      <c r="G8" t="str">
        <f>VLOOKUP(F8,'[1]Team Listing'!$A$1:$R$250,2)</f>
        <v>Herbert River Cricket</v>
      </c>
      <c r="H8" s="6">
        <v>48</v>
      </c>
      <c r="I8" s="7" t="s">
        <v>12</v>
      </c>
      <c r="J8" t="str">
        <f>VLOOKUP(H8,'[1]Field List'!$A$2:$D$105,2,0)</f>
        <v>Goldfield Sporting Complex</v>
      </c>
      <c r="K8" t="str">
        <f>VLOOKUP(H8,'[1]Field List'!$A$2:$D$105,4,0)</f>
        <v>Main Turf Wicket</v>
      </c>
    </row>
    <row r="9" spans="1:11" x14ac:dyDescent="0.25">
      <c r="A9" t="str">
        <f>VLOOKUP(B9,'[1]Team Listing'!$A$1:$R$250,3)</f>
        <v>A</v>
      </c>
      <c r="B9" s="5">
        <v>5</v>
      </c>
      <c r="C9" t="str">
        <f>VLOOKUP(B9,'[1]Team Listing'!$A$1:$R$250,2)</f>
        <v>Reldas Homegrown XI</v>
      </c>
      <c r="D9" s="1" t="s">
        <v>4</v>
      </c>
      <c r="E9" s="8" t="e">
        <f t="shared" ref="E9" si="4">#REF!</f>
        <v>#REF!</v>
      </c>
      <c r="F9" s="5">
        <v>4</v>
      </c>
      <c r="G9" t="str">
        <f>VLOOKUP(F9,'[1]Team Listing'!$A$1:$R$250,2)</f>
        <v>Malcheks Cricket Club</v>
      </c>
      <c r="H9" s="6">
        <v>13</v>
      </c>
      <c r="I9" s="7" t="s">
        <v>12</v>
      </c>
      <c r="J9" t="str">
        <f>VLOOKUP(H9,'[1]Field List'!$A$2:$D$105,2,0)</f>
        <v>Mosman Park Junior Cricket</v>
      </c>
      <c r="K9" t="str">
        <f>VLOOKUP(H9,'[1]Field List'!$A$2:$D$105,4,0)</f>
        <v>Keith Marxsen Oval.</v>
      </c>
    </row>
    <row r="10" spans="1:11" x14ac:dyDescent="0.25">
      <c r="A10" t="str">
        <f>VLOOKUP(B10,'[1]Team Listing'!$A$1:$R$250,3)</f>
        <v>B2</v>
      </c>
      <c r="B10" s="5">
        <v>78</v>
      </c>
      <c r="C10" t="str">
        <f>VLOOKUP(B10,'[1]Team Listing'!$A$1:$R$250,2)</f>
        <v>Grandstanders II</v>
      </c>
      <c r="D10" s="1" t="s">
        <v>4</v>
      </c>
      <c r="E10" s="8" t="e">
        <f t="shared" ref="E10" si="5">#REF!</f>
        <v>#REF!</v>
      </c>
      <c r="F10" s="5">
        <v>100</v>
      </c>
      <c r="G10" t="str">
        <f>VLOOKUP(F10,'[1]Team Listing'!$A$1:$R$250,2)</f>
        <v>Nudeballers</v>
      </c>
      <c r="H10" s="6">
        <v>50</v>
      </c>
      <c r="I10" s="7" t="s">
        <v>11</v>
      </c>
      <c r="J10" t="str">
        <f>VLOOKUP(H10,'[1]Field List'!$A$2:$D$105,2,0)</f>
        <v>Goldfield Sporting Complex</v>
      </c>
      <c r="K10" t="str">
        <f>VLOOKUP(H10,'[1]Field List'!$A$2:$D$105,4,0)</f>
        <v>2nd away from Athletic Club</v>
      </c>
    </row>
    <row r="11" spans="1:11" x14ac:dyDescent="0.25">
      <c r="A11" t="str">
        <f>VLOOKUP(B11,'[1]Team Listing'!$A$1:$R$250,3)</f>
        <v>B2</v>
      </c>
      <c r="B11" s="5">
        <v>139</v>
      </c>
      <c r="C11" t="str">
        <f>VLOOKUP(B11,'[1]Team Listing'!$A$1:$R$250,2)</f>
        <v>Weekend Wariyas</v>
      </c>
      <c r="D11" s="1" t="s">
        <v>4</v>
      </c>
      <c r="E11" s="8" t="str">
        <f t="shared" ref="E11" si="6">A11</f>
        <v>B2</v>
      </c>
      <c r="F11" s="5">
        <v>32</v>
      </c>
      <c r="G11" t="str">
        <f>VLOOKUP(F11,'[1]Team Listing'!$A$1:$R$250,2)</f>
        <v>Balfes Creek Boozers</v>
      </c>
      <c r="H11" s="6">
        <v>32</v>
      </c>
      <c r="I11" s="7" t="s">
        <v>11</v>
      </c>
      <c r="J11" t="str">
        <f>VLOOKUP(H11,'[1]Field List'!$A$2:$D$105,2,0)</f>
        <v>Charters Towers Airport Reserve</v>
      </c>
      <c r="K11">
        <f>VLOOKUP(H11,'[1]Field List'!$A$2:$D$105,4,0)</f>
        <v>0</v>
      </c>
    </row>
    <row r="12" spans="1:11" x14ac:dyDescent="0.25">
      <c r="A12" t="str">
        <f>VLOOKUP(B12,'[1]Team Listing'!$A$1:$R$250,3)</f>
        <v>B2</v>
      </c>
      <c r="B12" s="5">
        <v>142</v>
      </c>
      <c r="C12" t="str">
        <f>VLOOKUP(B12,'[1]Team Listing'!$A$1:$R$250,2)</f>
        <v>Western Star Pickets 1</v>
      </c>
      <c r="D12" s="1" t="s">
        <v>4</v>
      </c>
      <c r="E12" s="8" t="str">
        <f t="shared" si="0"/>
        <v>B2</v>
      </c>
      <c r="F12" s="6">
        <v>39</v>
      </c>
      <c r="G12" t="str">
        <f>VLOOKUP(F12,'[1]Team Listing'!$A$1:$R$250,2)</f>
        <v>Beers Bats N Balls</v>
      </c>
      <c r="H12" s="6">
        <v>19</v>
      </c>
      <c r="I12" s="1" t="s">
        <v>11</v>
      </c>
      <c r="J12" t="str">
        <f>VLOOKUP(H12,'[1]Field List'!$A$2:$D$105,2,0)</f>
        <v>Blackheath &amp; Thornburgh College</v>
      </c>
      <c r="K12" t="str">
        <f>VLOOKUP(H12,'[1]Field List'!$A$2:$D$105,4,0)</f>
        <v>Waverley Field</v>
      </c>
    </row>
    <row r="13" spans="1:11" x14ac:dyDescent="0.25">
      <c r="A13" t="str">
        <f>VLOOKUP(B13,'[1]Team Listing'!$A$1:$R$250,3)</f>
        <v>B2</v>
      </c>
      <c r="B13" s="5">
        <v>30</v>
      </c>
      <c r="C13" t="str">
        <f>VLOOKUP(B13,'[1]Team Listing'!$A$1:$R$250,2)</f>
        <v>Allan's XI</v>
      </c>
      <c r="D13" s="1" t="s">
        <v>4</v>
      </c>
      <c r="E13" s="8" t="str">
        <f t="shared" si="0"/>
        <v>B2</v>
      </c>
      <c r="F13" s="6">
        <v>117</v>
      </c>
      <c r="G13" t="str">
        <f>VLOOKUP(F13,'[1]Team Listing'!$A$1:$R$250,2)</f>
        <v>The Bam-Boozlers</v>
      </c>
      <c r="H13" s="6">
        <v>54</v>
      </c>
      <c r="I13" s="1" t="s">
        <v>11</v>
      </c>
      <c r="J13" t="str">
        <f>VLOOKUP(H13,'[1]Field List'!$A$2:$D$105,2,0)</f>
        <v>Drink-A-Stubbie Downs</v>
      </c>
      <c r="K13" t="str">
        <f>VLOOKUP(H13,'[1]Field List'!$A$2:$D$105,4,0)</f>
        <v>7.5km on Weir Road</v>
      </c>
    </row>
    <row r="14" spans="1:11" x14ac:dyDescent="0.25">
      <c r="A14" t="str">
        <f>VLOOKUP(B14,'[1]Team Listing'!$A$1:$R$250,3)</f>
        <v>B2</v>
      </c>
      <c r="B14" s="5">
        <v>77</v>
      </c>
      <c r="C14" t="str">
        <f>VLOOKUP(B14,'[1]Team Listing'!$A$1:$R$250,2)</f>
        <v>Grandstanders</v>
      </c>
      <c r="D14" s="1" t="s">
        <v>4</v>
      </c>
      <c r="E14" s="8" t="str">
        <f t="shared" si="0"/>
        <v>B2</v>
      </c>
      <c r="F14" s="6">
        <v>148</v>
      </c>
      <c r="G14" t="str">
        <f>VLOOKUP(F14,'[1]Team Listing'!$A$1:$R$250,2)</f>
        <v>Yogi's Eleven</v>
      </c>
      <c r="H14" s="6">
        <v>8</v>
      </c>
      <c r="I14" s="1" t="s">
        <v>11</v>
      </c>
      <c r="J14" t="str">
        <f>VLOOKUP(H14,'[1]Field List'!$A$2:$D$105,2,0)</f>
        <v>All Souls &amp; St Gabriels School</v>
      </c>
      <c r="K14" t="str">
        <f>VLOOKUP(H14,'[1]Field List'!$A$2:$D$105,4,0)</f>
        <v>Burry  Oval</v>
      </c>
    </row>
    <row r="15" spans="1:11" x14ac:dyDescent="0.25">
      <c r="A15" t="str">
        <f>VLOOKUP(B15,'[1]Team Listing'!$A$1:$R$250,3)</f>
        <v>B2</v>
      </c>
      <c r="B15" s="5">
        <v>94</v>
      </c>
      <c r="C15" t="str">
        <f>VLOOKUP(B15,'[1]Team Listing'!$A$1:$R$250,2)</f>
        <v>Mt Coolon</v>
      </c>
      <c r="D15" s="1" t="s">
        <v>4</v>
      </c>
      <c r="E15" s="8" t="str">
        <f t="shared" si="0"/>
        <v>B2</v>
      </c>
      <c r="F15" s="6">
        <v>134</v>
      </c>
      <c r="G15" t="str">
        <f>VLOOKUP(F15,'[1]Team Listing'!$A$1:$R$250,2)</f>
        <v>Victoria Mill</v>
      </c>
      <c r="H15" s="6">
        <v>10</v>
      </c>
      <c r="I15" s="1" t="s">
        <v>11</v>
      </c>
      <c r="J15" t="str">
        <f>VLOOKUP(H15,'[1]Field List'!$A$2:$D$105,2,0)</f>
        <v>All Souls &amp; St Gabriels School</v>
      </c>
      <c r="K15" t="str">
        <f>VLOOKUP(H15,'[1]Field List'!$A$2:$D$105,4,0)</f>
        <v>Burns Oval   across road</v>
      </c>
    </row>
    <row r="16" spans="1:11" x14ac:dyDescent="0.25">
      <c r="A16" t="str">
        <f>VLOOKUP(B16,'[1]Team Listing'!$A$1:$R$250,3)</f>
        <v>B2</v>
      </c>
      <c r="B16" s="5">
        <v>36</v>
      </c>
      <c r="C16" t="str">
        <f>VLOOKUP(B16,'[1]Team Listing'!$A$1:$R$250,2)</f>
        <v>Bauhinia Beer Belly's</v>
      </c>
      <c r="D16" s="1" t="s">
        <v>4</v>
      </c>
      <c r="E16" s="8" t="str">
        <f t="shared" si="0"/>
        <v>B2</v>
      </c>
      <c r="F16" s="6">
        <v>76</v>
      </c>
      <c r="G16" t="str">
        <f>VLOOKUP(F16,'[1]Team Listing'!$A$1:$R$250,2)</f>
        <v>Gone Fishin'</v>
      </c>
      <c r="H16" s="6">
        <v>18</v>
      </c>
      <c r="I16" s="1" t="s">
        <v>11</v>
      </c>
      <c r="J16" t="str">
        <f>VLOOKUP(H16,'[1]Field List'!$A$2:$D$105,2,0)</f>
        <v>Mafeking Road</v>
      </c>
      <c r="K16" t="str">
        <f>VLOOKUP(H16,'[1]Field List'!$A$2:$D$105,4,0)</f>
        <v>4 km Milchester Road</v>
      </c>
    </row>
    <row r="17" spans="1:11" x14ac:dyDescent="0.25">
      <c r="A17" t="str">
        <f>VLOOKUP(B17,'[1]Team Listing'!$A$1:$R$250,3)</f>
        <v>B2</v>
      </c>
      <c r="B17" s="5">
        <v>66</v>
      </c>
      <c r="C17" t="str">
        <f>VLOOKUP(B17,'[1]Team Listing'!$A$1:$R$250,2)</f>
        <v>Ducken Useless</v>
      </c>
      <c r="D17" s="1" t="s">
        <v>4</v>
      </c>
      <c r="E17" s="8" t="str">
        <f t="shared" si="0"/>
        <v>B2</v>
      </c>
      <c r="F17" s="6">
        <v>84</v>
      </c>
      <c r="G17" t="str">
        <f>VLOOKUP(F17,'[1]Team Listing'!$A$1:$R$250,2)</f>
        <v>Hornets Old Boys</v>
      </c>
      <c r="H17" s="6">
        <v>49</v>
      </c>
      <c r="I17" s="1" t="s">
        <v>11</v>
      </c>
      <c r="J17" t="str">
        <f>VLOOKUP(H17,'[1]Field List'!$A$2:$D$105,2,0)</f>
        <v>Goldfield Sporting Complex</v>
      </c>
      <c r="K17" t="str">
        <f>VLOOKUP(H17,'[1]Field List'!$A$2:$D$105,4,0)</f>
        <v>Closest to Athletic Club</v>
      </c>
    </row>
    <row r="18" spans="1:11" x14ac:dyDescent="0.25">
      <c r="A18" t="str">
        <f>VLOOKUP(B18,'[1]Team Listing'!$A$1:$R$250,3)</f>
        <v>B2</v>
      </c>
      <c r="B18" s="5">
        <v>56</v>
      </c>
      <c r="C18" t="str">
        <f>VLOOKUP(B18,'[1]Team Listing'!$A$1:$R$250,2)</f>
        <v>Chads Champs</v>
      </c>
      <c r="D18" s="1" t="s">
        <v>4</v>
      </c>
      <c r="E18" s="8" t="str">
        <f t="shared" si="0"/>
        <v>B2</v>
      </c>
      <c r="F18" s="6">
        <v>65</v>
      </c>
      <c r="G18" t="str">
        <f>VLOOKUP(F18,'[1]Team Listing'!$A$1:$R$250,2)</f>
        <v>Dreaded Creeping Bumrash</v>
      </c>
      <c r="H18" s="6">
        <v>46</v>
      </c>
      <c r="I18" s="1" t="s">
        <v>11</v>
      </c>
      <c r="J18" t="str">
        <f>VLOOKUP(H18,'[1]Field List'!$A$2:$D$105,2,0)</f>
        <v>21 Grisinger Road</v>
      </c>
      <c r="K18" t="str">
        <f>VLOOKUP(H18,'[1]Field List'!$A$2:$D$105,4,0)</f>
        <v>Off  Lynd Highway</v>
      </c>
    </row>
    <row r="19" spans="1:11" x14ac:dyDescent="0.25">
      <c r="A19" t="str">
        <f>VLOOKUP(B19,'[1]Team Listing'!$A$1:$R$250,3)</f>
        <v>B2</v>
      </c>
      <c r="B19" s="5">
        <v>68</v>
      </c>
      <c r="C19" t="str">
        <f>VLOOKUP(B19,'[1]Team Listing'!$A$1:$R$250,2)</f>
        <v>Far Canal</v>
      </c>
      <c r="D19" s="1" t="s">
        <v>4</v>
      </c>
      <c r="E19" s="8" t="str">
        <f t="shared" si="0"/>
        <v>B2</v>
      </c>
      <c r="F19" s="6">
        <v>147</v>
      </c>
      <c r="G19" t="str">
        <f>VLOOKUP(F19,'[1]Team Listing'!$A$1:$R$250,2)</f>
        <v>Yabulu</v>
      </c>
      <c r="H19" s="6">
        <v>21</v>
      </c>
      <c r="I19" s="1" t="s">
        <v>11</v>
      </c>
      <c r="J19" t="str">
        <f>VLOOKUP(H19,'[1]Field List'!$A$2:$D$105,2,0)</f>
        <v xml:space="preserve">Charters Towers Golf Club </v>
      </c>
      <c r="K19" t="str">
        <f>VLOOKUP(H19,'[1]Field List'!$A$2:$D$105,4,0)</f>
        <v xml:space="preserve">Closest to Clubhouse </v>
      </c>
    </row>
    <row r="20" spans="1:11" x14ac:dyDescent="0.25">
      <c r="A20" t="str">
        <f>VLOOKUP(B20,'[1]Team Listing'!$A$1:$R$250,3)</f>
        <v>B2</v>
      </c>
      <c r="B20" s="5">
        <v>107</v>
      </c>
      <c r="C20" t="str">
        <f>VLOOKUP(B20,'[1]Team Listing'!$A$1:$R$250,2)</f>
        <v>Popatop XI</v>
      </c>
      <c r="D20" s="1" t="s">
        <v>4</v>
      </c>
      <c r="E20" s="8" t="str">
        <f t="shared" si="0"/>
        <v>B2</v>
      </c>
      <c r="F20" s="6">
        <v>80</v>
      </c>
      <c r="G20" t="str">
        <f>VLOOKUP(F20,'[1]Team Listing'!$A$1:$R$250,2)</f>
        <v>Grog Monsters</v>
      </c>
      <c r="H20" s="6">
        <v>70</v>
      </c>
      <c r="I20" s="1" t="s">
        <v>11</v>
      </c>
      <c r="J20" t="str">
        <f>VLOOKUP(H20,'[1]Field List'!$A$2:$D$105,2,0)</f>
        <v>Popatop Plains</v>
      </c>
      <c r="K20" t="str">
        <f>VLOOKUP(H20,'[1]Field List'!$A$2:$D$105,4,0)</f>
        <v xml:space="preserve"> 3 km  on Woodchopper Road</v>
      </c>
    </row>
    <row r="21" spans="1:11" x14ac:dyDescent="0.25">
      <c r="A21" t="str">
        <f>VLOOKUP(B21,'[1]Team Listing'!$A$1:$R$250,3)</f>
        <v>B2</v>
      </c>
      <c r="B21" s="5">
        <v>83</v>
      </c>
      <c r="C21" t="str">
        <f>VLOOKUP(B21,'[1]Team Listing'!$A$1:$R$250,2)</f>
        <v>Hit and Split</v>
      </c>
      <c r="D21" s="1" t="s">
        <v>4</v>
      </c>
      <c r="E21" s="8" t="str">
        <f t="shared" si="0"/>
        <v>B2</v>
      </c>
      <c r="F21" s="6">
        <v>144</v>
      </c>
      <c r="G21" t="str">
        <f>VLOOKUP(F21,'[1]Team Listing'!$A$1:$R$250,2)</f>
        <v>Wreck Em XI</v>
      </c>
      <c r="H21" s="6">
        <v>63</v>
      </c>
      <c r="I21" s="1" t="s">
        <v>11</v>
      </c>
      <c r="J21" t="str">
        <f>VLOOKUP(H21,'[1]Field List'!$A$2:$D$105,2,0)</f>
        <v>Wreck Em XI   1 GAME ONLY</v>
      </c>
      <c r="K21" t="str">
        <f>VLOOKUP(H21,'[1]Field List'!$A$2:$D$105,4,0)</f>
        <v>Coffison's Block</v>
      </c>
    </row>
    <row r="22" spans="1:11" x14ac:dyDescent="0.25">
      <c r="A22" t="str">
        <f>VLOOKUP(B22,'[1]Team Listing'!$A$1:$R$250,3)</f>
        <v>B2</v>
      </c>
      <c r="B22" s="5">
        <v>109</v>
      </c>
      <c r="C22" t="str">
        <f>VLOOKUP(B22,'[1]Team Listing'!$A$1:$R$250,2)</f>
        <v>Salisbury Boys XI 2</v>
      </c>
      <c r="D22" s="1" t="s">
        <v>4</v>
      </c>
      <c r="E22" s="8" t="str">
        <f t="shared" si="0"/>
        <v>B2</v>
      </c>
      <c r="F22" s="6">
        <v>114</v>
      </c>
      <c r="G22" t="str">
        <f>VLOOKUP(F22,'[1]Team Listing'!$A$1:$R$250,2)</f>
        <v>Sugar Daddies</v>
      </c>
      <c r="H22" s="6">
        <v>68</v>
      </c>
      <c r="I22" s="1" t="s">
        <v>11</v>
      </c>
      <c r="J22" t="str">
        <f>VLOOKUP(H22,'[1]Field List'!$A$2:$D$105,2,0)</f>
        <v>Sellheim</v>
      </c>
      <c r="K22" t="str">
        <f>VLOOKUP(H22,'[1]Field List'!$A$2:$D$105,4,0)</f>
        <v xml:space="preserve">Ben Carrs  Field                      </v>
      </c>
    </row>
    <row r="23" spans="1:11" x14ac:dyDescent="0.25">
      <c r="A23" t="str">
        <f>VLOOKUP(B23,'[1]Team Listing'!$A$1:$R$250,3)</f>
        <v>B2</v>
      </c>
      <c r="B23" s="5">
        <v>115</v>
      </c>
      <c r="C23" t="str">
        <f>VLOOKUP(B23,'[1]Team Listing'!$A$1:$R$250,2)</f>
        <v xml:space="preserve">Swingers  </v>
      </c>
      <c r="D23" s="1" t="s">
        <v>4</v>
      </c>
      <c r="E23" s="8" t="str">
        <f t="shared" si="0"/>
        <v>B2</v>
      </c>
      <c r="F23" s="6">
        <v>79</v>
      </c>
      <c r="G23" t="str">
        <f>VLOOKUP(F23,'[1]Team Listing'!$A$1:$R$250,2)</f>
        <v>Grazed Anatomy</v>
      </c>
      <c r="H23" s="6">
        <v>15</v>
      </c>
      <c r="I23" s="1" t="s">
        <v>11</v>
      </c>
      <c r="J23" t="str">
        <f>VLOOKUP(H23,'[1]Field List'!$A$2:$D$105,2,0)</f>
        <v>Mosman Park Junior Cricket</v>
      </c>
      <c r="K23" t="str">
        <f>VLOOKUP(H23,'[1]Field List'!$A$2:$D$105,4,0)</f>
        <v>Top field towards Mt Leyshon Road</v>
      </c>
    </row>
    <row r="24" spans="1:11" x14ac:dyDescent="0.25">
      <c r="A24" t="str">
        <f>VLOOKUP(B24,'[1]Team Listing'!$A$1:$R$250,3)</f>
        <v>B2</v>
      </c>
      <c r="B24" s="5">
        <v>43</v>
      </c>
      <c r="C24" t="str">
        <f>VLOOKUP(B24,'[1]Team Listing'!$A$1:$R$250,2)</f>
        <v>Black Bream</v>
      </c>
      <c r="D24" s="1" t="s">
        <v>4</v>
      </c>
      <c r="E24" s="8" t="str">
        <f t="shared" si="0"/>
        <v>B2</v>
      </c>
      <c r="F24" s="6">
        <v>61</v>
      </c>
      <c r="G24" t="str">
        <f>VLOOKUP(F24,'[1]Team Listing'!$A$1:$R$250,2)</f>
        <v>Crakacan</v>
      </c>
      <c r="H24" s="6">
        <v>11</v>
      </c>
      <c r="I24" s="1" t="s">
        <v>11</v>
      </c>
      <c r="J24" t="str">
        <f>VLOOKUP(H24,'[1]Field List'!$A$2:$D$105,2,0)</f>
        <v>Mossman Park Junior Cricket</v>
      </c>
      <c r="K24" t="str">
        <f>VLOOKUP(H24,'[1]Field List'!$A$2:$D$105,4,0)</f>
        <v>Field between Nets and Natal Downs Rd</v>
      </c>
    </row>
    <row r="25" spans="1:11" x14ac:dyDescent="0.25">
      <c r="A25" t="str">
        <f>VLOOKUP(B25,'[1]Team Listing'!$A$1:$R$250,3)</f>
        <v>B2</v>
      </c>
      <c r="B25" s="5">
        <v>48</v>
      </c>
      <c r="C25" t="str">
        <f>VLOOKUP(B25,'[1]Team Listing'!$A$1:$R$250,2)</f>
        <v>Brokebat Mountain</v>
      </c>
      <c r="D25" s="1" t="s">
        <v>4</v>
      </c>
      <c r="E25" s="8" t="str">
        <f t="shared" si="0"/>
        <v>B2</v>
      </c>
      <c r="F25" s="6">
        <v>103</v>
      </c>
      <c r="G25" t="str">
        <f>VLOOKUP(F25,'[1]Team Listing'!$A$1:$R$250,2)</f>
        <v>Piston Broke XI</v>
      </c>
      <c r="H25" s="6">
        <v>9</v>
      </c>
      <c r="I25" s="1" t="s">
        <v>11</v>
      </c>
      <c r="J25" t="str">
        <f>VLOOKUP(H25,'[1]Field List'!$A$2:$D$105,2,0)</f>
        <v>The B.C.G. 1 GAME ONLY</v>
      </c>
      <c r="K25" t="str">
        <f>VLOOKUP(H25,'[1]Field List'!$A$2:$D$105,4,0)</f>
        <v>349 Old Dalrymple Road</v>
      </c>
    </row>
    <row r="26" spans="1:11" x14ac:dyDescent="0.25">
      <c r="A26" t="str">
        <f>VLOOKUP(B26,'[1]Team Listing'!$A$1:$R$250,3)</f>
        <v>B2</v>
      </c>
      <c r="B26" s="5">
        <v>46</v>
      </c>
      <c r="C26" t="str">
        <f>VLOOKUP(B26,'[1]Team Listing'!$A$1:$R$250,2)</f>
        <v>Bob's Crocs XI</v>
      </c>
      <c r="D26" s="1" t="s">
        <v>4</v>
      </c>
      <c r="E26" s="8" t="str">
        <f t="shared" si="0"/>
        <v>B2</v>
      </c>
      <c r="F26" s="5">
        <v>104</v>
      </c>
      <c r="G26" t="str">
        <f>VLOOKUP(F26,'[1]Team Listing'!$A$1:$R$250,2)</f>
        <v>Poked United</v>
      </c>
      <c r="H26" s="6">
        <v>28</v>
      </c>
      <c r="I26" s="7" t="s">
        <v>11</v>
      </c>
      <c r="J26" t="str">
        <f>VLOOKUP(H26,'[1]Field List'!$A$2:$D$105,2,0)</f>
        <v>Charters Towers Airport Reserve</v>
      </c>
      <c r="K26" t="str">
        <f>VLOOKUP(H26,'[1]Field List'!$A$2:$D$105,4,0)</f>
        <v>Lou Laneyrie Oval</v>
      </c>
    </row>
    <row r="27" spans="1:11" x14ac:dyDescent="0.25">
      <c r="A27" t="str">
        <f>VLOOKUP(B27,'[1]Team Listing'!$A$1:$R$250,3)</f>
        <v>B2</v>
      </c>
      <c r="B27" s="5">
        <v>58</v>
      </c>
      <c r="C27" t="str">
        <f>VLOOKUP(B27,'[1]Team Listing'!$A$1:$R$250,2)</f>
        <v>Chuckers &amp; Sloggers</v>
      </c>
      <c r="D27" s="1" t="s">
        <v>4</v>
      </c>
      <c r="E27" s="8" t="str">
        <f t="shared" si="0"/>
        <v>B2</v>
      </c>
      <c r="F27" s="5">
        <v>33</v>
      </c>
      <c r="G27" t="str">
        <f>VLOOKUP(F27,'[1]Team Listing'!$A$1:$R$250,2)</f>
        <v>Ballz Hangin</v>
      </c>
      <c r="H27" s="6">
        <v>77</v>
      </c>
      <c r="I27" s="7" t="s">
        <v>11</v>
      </c>
      <c r="J27" t="str">
        <f>VLOOKUP(H27,'[1]Field List'!$A$2:$D$105,2,0)</f>
        <v>A Leonardi    1 GAME ONLY</v>
      </c>
      <c r="K27" t="str">
        <f>VLOOKUP(H27,'[1]Field List'!$A$2:$D$105,4,0)</f>
        <v>30 Torsview Road of Woodchopper Road</v>
      </c>
    </row>
    <row r="28" spans="1:11" x14ac:dyDescent="0.25">
      <c r="A28" t="str">
        <f>VLOOKUP(B28,'[1]Team Listing'!$A$1:$R$250,3)</f>
        <v>B2</v>
      </c>
      <c r="B28" s="5">
        <v>92</v>
      </c>
      <c r="C28" t="str">
        <f>VLOOKUP(B28,'[1]Team Listing'!$A$1:$R$250,2)</f>
        <v>Mingela</v>
      </c>
      <c r="D28" s="1" t="s">
        <v>4</v>
      </c>
      <c r="E28" s="8" t="str">
        <f t="shared" si="0"/>
        <v>B2</v>
      </c>
      <c r="F28" s="5">
        <v>64</v>
      </c>
      <c r="G28" t="str">
        <f>VLOOKUP(F28,'[1]Team Listing'!$A$1:$R$250,2)</f>
        <v>Dirty Dogs</v>
      </c>
      <c r="H28" s="6">
        <v>20</v>
      </c>
      <c r="I28" s="7" t="s">
        <v>11</v>
      </c>
      <c r="J28" t="str">
        <f>VLOOKUP(H28,'[1]Field List'!$A$2:$D$105,2,0)</f>
        <v>Richmond Hill State School</v>
      </c>
      <c r="K28" t="str">
        <f>VLOOKUP(H28,'[1]Field List'!$A$2:$D$105,4,0)</f>
        <v>Richmond Hill School</v>
      </c>
    </row>
    <row r="29" spans="1:11" x14ac:dyDescent="0.25">
      <c r="A29" t="str">
        <f>VLOOKUP(B29,'[1]Team Listing'!$A$1:$R$250,3)</f>
        <v>B2</v>
      </c>
      <c r="B29" s="5">
        <v>44</v>
      </c>
      <c r="C29" t="str">
        <f>VLOOKUP(B29,'[1]Team Listing'!$A$1:$R$250,2)</f>
        <v>Blood Sweat 'N' Beers</v>
      </c>
      <c r="D29" s="1" t="s">
        <v>4</v>
      </c>
      <c r="E29" s="8" t="str">
        <f t="shared" si="0"/>
        <v>B2</v>
      </c>
      <c r="F29" s="5">
        <v>55</v>
      </c>
      <c r="G29" t="str">
        <f>VLOOKUP(F29,'[1]Team Listing'!$A$1:$R$250,2)</f>
        <v>Casualties</v>
      </c>
      <c r="H29" s="6">
        <v>74</v>
      </c>
      <c r="I29" s="7" t="s">
        <v>11</v>
      </c>
      <c r="J29" t="str">
        <f>VLOOKUP(H29,'[1]Field List'!$A$2:$D$105,2,0)</f>
        <v>Urdera  Road</v>
      </c>
      <c r="K29" t="str">
        <f>VLOOKUP(H29,'[1]Field List'!$A$2:$D$105,4,0)</f>
        <v>3.2 km Urdera  Road on Lynd H/Way 5km</v>
      </c>
    </row>
    <row r="30" spans="1:11" x14ac:dyDescent="0.25">
      <c r="A30" t="str">
        <f>VLOOKUP(B30,'[1]Team Listing'!$A$1:$R$250,3)</f>
        <v>B2</v>
      </c>
      <c r="B30" s="5">
        <v>54</v>
      </c>
      <c r="C30" t="str">
        <f>VLOOKUP(B30,'[1]Team Listing'!$A$1:$R$250,2)</f>
        <v>Canefield Slashers</v>
      </c>
      <c r="D30" s="1" t="s">
        <v>4</v>
      </c>
      <c r="E30" s="8" t="str">
        <f t="shared" si="0"/>
        <v>B2</v>
      </c>
      <c r="F30" s="5">
        <v>51</v>
      </c>
      <c r="G30" t="str">
        <f>VLOOKUP(F30,'[1]Team Listing'!$A$1:$R$250,2)</f>
        <v>Bum Grubs</v>
      </c>
      <c r="H30" s="6">
        <v>24</v>
      </c>
      <c r="I30" s="7" t="s">
        <v>11</v>
      </c>
      <c r="J30" t="str">
        <f>VLOOKUP(H30,'[1]Field List'!$A$2:$D$105,2,0)</f>
        <v>Charters Towers Gun Club</v>
      </c>
      <c r="K30" t="str">
        <f>VLOOKUP(H30,'[1]Field List'!$A$2:$D$105,4,0)</f>
        <v>Closest to Clubhouse</v>
      </c>
    </row>
    <row r="31" spans="1:11" x14ac:dyDescent="0.25">
      <c r="A31" t="str">
        <f>VLOOKUP(B31,'[1]Team Listing'!$A$1:$R$250,3)</f>
        <v>B2</v>
      </c>
      <c r="B31" s="5">
        <v>41</v>
      </c>
      <c r="C31" t="str">
        <f>VLOOKUP(B31,'[1]Team Listing'!$A$1:$R$250,2)</f>
        <v>Billbies XI</v>
      </c>
      <c r="D31" s="1" t="s">
        <v>4</v>
      </c>
      <c r="E31" s="8" t="str">
        <f t="shared" si="0"/>
        <v>B2</v>
      </c>
      <c r="F31" s="5">
        <v>67</v>
      </c>
      <c r="G31" t="str">
        <f>VLOOKUP(F31,'[1]Team Listing'!$A$1:$R$250,2)</f>
        <v>Dufflebags</v>
      </c>
      <c r="H31" s="6">
        <v>61</v>
      </c>
      <c r="I31" s="7" t="s">
        <v>11</v>
      </c>
      <c r="J31" t="str">
        <f>VLOOKUP(H31,'[1]Field List'!$A$2:$D$105,2,0)</f>
        <v>Towers Taipans Soccer Field</v>
      </c>
      <c r="K31" t="str">
        <f>VLOOKUP(H31,'[1]Field List'!$A$2:$D$105,4,0)</f>
        <v>Kerswell Oval</v>
      </c>
    </row>
    <row r="32" spans="1:11" hidden="1" x14ac:dyDescent="0.25">
      <c r="A32" t="e">
        <f>VLOOKUP(B32,'[1]Team Listing'!$A$1:$R$250,3)</f>
        <v>#N/A</v>
      </c>
      <c r="B32" s="5"/>
      <c r="C32" t="e">
        <f>VLOOKUP(B32,'[1]Team Listing'!$A$1:$R$250,2)</f>
        <v>#N/A</v>
      </c>
      <c r="D32" s="1" t="s">
        <v>4</v>
      </c>
      <c r="E32" s="8" t="e">
        <f t="shared" si="0"/>
        <v>#N/A</v>
      </c>
      <c r="F32" s="5"/>
      <c r="G32" t="e">
        <f>VLOOKUP(F32,'[1]Team Listing'!$A$1:$R$250,2)</f>
        <v>#N/A</v>
      </c>
      <c r="H32" s="6"/>
      <c r="I32" s="7"/>
      <c r="J32" t="e">
        <f>VLOOKUP(H32,'[1]Field List'!$A$2:$D$105,2,0)</f>
        <v>#N/A</v>
      </c>
      <c r="K32" t="e">
        <f>VLOOKUP(H32,'[1]Field List'!$A$2:$D$105,4,0)</f>
        <v>#N/A</v>
      </c>
    </row>
    <row r="33" spans="1:11" x14ac:dyDescent="0.25">
      <c r="A33" t="str">
        <f>VLOOKUP(B33,'[1]Team Listing'!$A$1:$R$250,3)</f>
        <v>B2</v>
      </c>
      <c r="B33" s="5">
        <v>53</v>
      </c>
      <c r="C33" t="str">
        <f>VLOOKUP(B33,'[1]Team Listing'!$A$1:$R$250,2)</f>
        <v>Butler Park Bandits</v>
      </c>
      <c r="D33" s="1" t="s">
        <v>4</v>
      </c>
      <c r="E33" s="8" t="str">
        <f t="shared" si="0"/>
        <v>B2</v>
      </c>
      <c r="F33" s="5">
        <v>75</v>
      </c>
      <c r="G33" t="str">
        <f>VLOOKUP(F33,'[1]Team Listing'!$A$1:$R$250,2)</f>
        <v>Gibby's Greenants</v>
      </c>
      <c r="H33" s="6">
        <v>45</v>
      </c>
      <c r="I33" s="7" t="s">
        <v>11</v>
      </c>
      <c r="J33" t="str">
        <f>VLOOKUP(H33,'[1]Field List'!$A$2:$D$105,2,0)</f>
        <v>Charters Towers Airport Reserve</v>
      </c>
      <c r="K33" t="str">
        <f>VLOOKUP(H33,'[1]Field List'!$A$2:$D$105,4,0)</f>
        <v>Closest field to Trade Centre</v>
      </c>
    </row>
    <row r="34" spans="1:11" x14ac:dyDescent="0.25">
      <c r="A34" t="str">
        <f>VLOOKUP(B34,'[1]Team Listing'!$A$1:$R$250,3)</f>
        <v>B2</v>
      </c>
      <c r="B34" s="5">
        <v>112</v>
      </c>
      <c r="C34" t="str">
        <f>VLOOKUP(B34,'[1]Team Listing'!$A$1:$R$250,2)</f>
        <v>Sharks</v>
      </c>
      <c r="D34" s="1" t="s">
        <v>4</v>
      </c>
      <c r="E34" s="8" t="str">
        <f t="shared" si="0"/>
        <v>B2</v>
      </c>
      <c r="F34" s="5">
        <v>133</v>
      </c>
      <c r="G34" t="str">
        <f>VLOOKUP(F34,'[1]Team Listing'!$A$1:$R$250,2)</f>
        <v>Urkels XI</v>
      </c>
      <c r="H34" s="6">
        <v>56</v>
      </c>
      <c r="I34" s="7" t="s">
        <v>11</v>
      </c>
      <c r="J34" t="str">
        <f>VLOOKUP(H34,'[1]Field List'!$A$2:$D$105,2,0)</f>
        <v>Eventide</v>
      </c>
      <c r="K34" t="str">
        <f>VLOOKUP(H34,'[1]Field List'!$A$2:$D$105,4,0)</f>
        <v>Eventide</v>
      </c>
    </row>
    <row r="35" spans="1:11" x14ac:dyDescent="0.25">
      <c r="A35" t="str">
        <f>VLOOKUP(B35,'[1]Team Listing'!$A$1:$R$250,3)</f>
        <v>B2</v>
      </c>
      <c r="B35" s="5">
        <v>59</v>
      </c>
      <c r="C35" t="str">
        <f>VLOOKUP(B35,'[1]Team Listing'!$A$1:$R$250,2)</f>
        <v>Clifford's Cool Cats and Kittens</v>
      </c>
      <c r="D35" s="1" t="s">
        <v>4</v>
      </c>
      <c r="E35" s="8" t="str">
        <f t="shared" si="0"/>
        <v>B2</v>
      </c>
      <c r="F35" s="5">
        <v>47</v>
      </c>
      <c r="G35" t="str">
        <f>VLOOKUP(F35,'[1]Team Listing'!$A$1:$R$250,2)</f>
        <v>Bomb'd 11</v>
      </c>
      <c r="H35" s="6">
        <v>35</v>
      </c>
      <c r="I35" s="7" t="s">
        <v>11</v>
      </c>
      <c r="J35" t="str">
        <f>VLOOKUP(H35,'[1]Field List'!$A$2:$D$105,2,0)</f>
        <v>Charters Towers Airport Reserve</v>
      </c>
      <c r="K35">
        <f>VLOOKUP(H35,'[1]Field List'!$A$2:$D$105,4,0)</f>
        <v>0</v>
      </c>
    </row>
    <row r="36" spans="1:11" hidden="1" x14ac:dyDescent="0.25">
      <c r="A36" t="e">
        <f>VLOOKUP(B36,'[1]Team Listing'!$A$1:$R$250,3)</f>
        <v>#N/A</v>
      </c>
      <c r="B36" s="5"/>
      <c r="C36" t="e">
        <f>VLOOKUP(B36,'[1]Team Listing'!$A$1:$R$250,2)</f>
        <v>#N/A</v>
      </c>
      <c r="D36" s="1" t="s">
        <v>4</v>
      </c>
      <c r="E36" s="8" t="e">
        <f t="shared" si="0"/>
        <v>#N/A</v>
      </c>
      <c r="F36" s="5"/>
      <c r="G36" t="e">
        <f>VLOOKUP(F36,'[1]Team Listing'!$A$1:$R$250,2)</f>
        <v>#N/A</v>
      </c>
      <c r="H36" s="6"/>
      <c r="I36" s="7"/>
      <c r="J36" t="e">
        <f>VLOOKUP(H36,'[1]Field List'!$A$2:$D$105,2,0)</f>
        <v>#N/A</v>
      </c>
      <c r="K36" t="e">
        <f>VLOOKUP(H36,'[1]Field List'!$A$2:$D$105,4,0)</f>
        <v>#N/A</v>
      </c>
    </row>
    <row r="37" spans="1:11" x14ac:dyDescent="0.25">
      <c r="A37" t="str">
        <f>VLOOKUP(B37,'[1]Team Listing'!$A$1:$R$250,3)</f>
        <v>B2</v>
      </c>
      <c r="B37" s="5">
        <v>119</v>
      </c>
      <c r="C37" t="str">
        <f>VLOOKUP(B37,'[1]Team Listing'!$A$1:$R$250,2)</f>
        <v>The Dirty Rats</v>
      </c>
      <c r="D37" s="1" t="s">
        <v>4</v>
      </c>
      <c r="E37" s="8" t="str">
        <f t="shared" si="0"/>
        <v>B2</v>
      </c>
      <c r="F37" s="5">
        <v>34</v>
      </c>
      <c r="G37" t="str">
        <f>VLOOKUP(F37,'[1]Team Listing'!$A$1:$R$250,2)</f>
        <v>Barbwire</v>
      </c>
      <c r="H37" s="6">
        <v>71</v>
      </c>
      <c r="I37" s="7" t="s">
        <v>11</v>
      </c>
      <c r="J37" t="str">
        <f>VLOOKUP(H37,'[1]Field List'!$A$2:$D$105,2,0)</f>
        <v>Lords</v>
      </c>
      <c r="K37" t="str">
        <f>VLOOKUP(H37,'[1]Field List'!$A$2:$D$105,4,0)</f>
        <v>Off Phillipson Road near Distance Edd</v>
      </c>
    </row>
    <row r="38" spans="1:11" x14ac:dyDescent="0.25">
      <c r="A38" t="str">
        <f>VLOOKUP(B38,'[1]Team Listing'!$A$1:$R$250,3)</f>
        <v>B2</v>
      </c>
      <c r="B38" s="5">
        <v>42</v>
      </c>
      <c r="C38" t="str">
        <f>VLOOKUP(B38,'[1]Team Listing'!$A$1:$R$250,2)</f>
        <v>Bintang Boys</v>
      </c>
      <c r="D38" s="1" t="s">
        <v>4</v>
      </c>
      <c r="E38" s="8" t="str">
        <f t="shared" si="0"/>
        <v>B2</v>
      </c>
      <c r="F38" s="5">
        <v>82</v>
      </c>
      <c r="G38" t="str">
        <f>VLOOKUP(F38,'[1]Team Listing'!$A$1:$R$250,2)</f>
        <v>Here for the Beer</v>
      </c>
      <c r="H38" s="6">
        <v>64</v>
      </c>
      <c r="I38" s="7" t="s">
        <v>11</v>
      </c>
      <c r="J38" t="str">
        <f>VLOOKUP(H38,'[1]Field List'!$A$2:$D$105,2,0)</f>
        <v>School of Distance Education</v>
      </c>
      <c r="K38" t="str">
        <f>VLOOKUP(H38,'[1]Field List'!$A$2:$D$105,4,0)</f>
        <v>School of Distance Education</v>
      </c>
    </row>
    <row r="39" spans="1:11" x14ac:dyDescent="0.25">
      <c r="A39" t="str">
        <f>VLOOKUP(B39,'[1]Team Listing'!$A$1:$R$250,3)</f>
        <v>B2</v>
      </c>
      <c r="B39" s="5">
        <v>71</v>
      </c>
      <c r="C39" t="str">
        <f>VLOOKUP(B39,'[1]Team Listing'!$A$1:$R$250,2)</f>
        <v>Fruit Pies</v>
      </c>
      <c r="D39" s="1" t="s">
        <v>4</v>
      </c>
      <c r="E39" s="8" t="str">
        <f t="shared" si="0"/>
        <v>B2</v>
      </c>
      <c r="F39" s="5">
        <v>91</v>
      </c>
      <c r="G39" t="str">
        <f>VLOOKUP(F39,'[1]Team Listing'!$A$1:$R$250,2)</f>
        <v>Milk Run</v>
      </c>
      <c r="H39" s="6">
        <v>42</v>
      </c>
      <c r="I39" s="7" t="s">
        <v>11</v>
      </c>
      <c r="J39" t="str">
        <f>VLOOKUP(H39,'[1]Field List'!$A$2:$D$105,2,0)</f>
        <v>Charters Towers Airport Reserve</v>
      </c>
      <c r="K39">
        <f>VLOOKUP(H39,'[1]Field List'!$A$2:$D$105,4,0)</f>
        <v>0</v>
      </c>
    </row>
    <row r="40" spans="1:11" x14ac:dyDescent="0.25">
      <c r="A40" t="str">
        <f>VLOOKUP(B40,'[1]Team Listing'!$A$1:$R$250,3)</f>
        <v>B2</v>
      </c>
      <c r="B40" s="5">
        <v>72</v>
      </c>
      <c r="C40" t="str">
        <f>VLOOKUP(B40,'[1]Team Listing'!$A$1:$R$250,2)</f>
        <v>Garbutt Magpies</v>
      </c>
      <c r="D40" s="1" t="s">
        <v>4</v>
      </c>
      <c r="E40" s="8" t="str">
        <f t="shared" si="0"/>
        <v>B2</v>
      </c>
      <c r="F40" s="5">
        <v>146</v>
      </c>
      <c r="G40" t="str">
        <f>VLOOKUP(F40,'[1]Team Listing'!$A$1:$R$250,2)</f>
        <v>XXXX Floor Beers</v>
      </c>
      <c r="H40" s="6">
        <v>41</v>
      </c>
      <c r="I40" s="7" t="s">
        <v>11</v>
      </c>
      <c r="J40" t="str">
        <f>VLOOKUP(H40,'[1]Field List'!$A$2:$D$105,2,0)</f>
        <v>Charters Towers Airport Reserve</v>
      </c>
      <c r="K40">
        <f>VLOOKUP(H40,'[1]Field List'!$A$2:$D$105,4,0)</f>
        <v>0</v>
      </c>
    </row>
    <row r="41" spans="1:11" x14ac:dyDescent="0.25">
      <c r="A41" t="str">
        <f>VLOOKUP(B41,'[1]Team Listing'!$A$1:$R$250,3)</f>
        <v>B2</v>
      </c>
      <c r="B41" s="5">
        <v>88</v>
      </c>
      <c r="C41" t="str">
        <f>VLOOKUP(B41,'[1]Team Listing'!$A$1:$R$250,2)</f>
        <v>Lager Louts</v>
      </c>
      <c r="D41" s="1" t="s">
        <v>4</v>
      </c>
      <c r="E41" s="8" t="str">
        <f t="shared" si="0"/>
        <v>B2</v>
      </c>
      <c r="F41" s="5">
        <v>111</v>
      </c>
      <c r="G41" t="str">
        <f>VLOOKUP(F41,'[1]Team Listing'!$A$1:$R$250,2)</f>
        <v>Shaggers 11</v>
      </c>
      <c r="H41" s="6">
        <v>39</v>
      </c>
      <c r="I41" s="7" t="s">
        <v>11</v>
      </c>
      <c r="J41" t="str">
        <f>VLOOKUP(H41,'[1]Field List'!$A$2:$D$105,2,0)</f>
        <v>Charters Towers Airport Reserve</v>
      </c>
      <c r="K41">
        <f>VLOOKUP(H41,'[1]Field List'!$A$2:$D$105,4,0)</f>
        <v>0</v>
      </c>
    </row>
    <row r="42" spans="1:11" x14ac:dyDescent="0.25">
      <c r="A42" t="str">
        <f>VLOOKUP(B42,'[1]Team Listing'!$A$1:$R$250,3)</f>
        <v>B2</v>
      </c>
      <c r="B42" s="5">
        <v>74</v>
      </c>
      <c r="C42" t="str">
        <f>VLOOKUP(B42,'[1]Team Listing'!$A$1:$R$250,2)</f>
        <v>Georgetown Joes</v>
      </c>
      <c r="D42" s="1" t="s">
        <v>4</v>
      </c>
      <c r="E42" s="8" t="str">
        <f t="shared" si="0"/>
        <v>B2</v>
      </c>
      <c r="F42" s="5">
        <v>49</v>
      </c>
      <c r="G42" t="str">
        <f>VLOOKUP(F42,'[1]Team Listing'!$A$1:$R$250,2)</f>
        <v>Brothers</v>
      </c>
      <c r="H42" s="6">
        <v>29</v>
      </c>
      <c r="I42" s="7" t="s">
        <v>11</v>
      </c>
      <c r="J42" t="str">
        <f>VLOOKUP(H42,'[1]Field List'!$A$2:$D$105,2,0)</f>
        <v>Charters Towers Airport Reserve</v>
      </c>
      <c r="K42" t="str">
        <f>VLOOKUP(H42,'[1]Field List'!$A$2:$D$105,4,0)</f>
        <v>Opposite Depot</v>
      </c>
    </row>
    <row r="43" spans="1:11" x14ac:dyDescent="0.25">
      <c r="A43" t="str">
        <f>VLOOKUP(B43,'[1]Team Listing'!$A$1:$R$250,3)</f>
        <v>B2</v>
      </c>
      <c r="B43" s="5">
        <v>73</v>
      </c>
      <c r="C43" t="str">
        <f>VLOOKUP(B43,'[1]Team Listing'!$A$1:$R$250,2)</f>
        <v>Garry's Mob</v>
      </c>
      <c r="D43" s="1" t="s">
        <v>4</v>
      </c>
      <c r="E43" s="8" t="str">
        <f t="shared" si="0"/>
        <v>B2</v>
      </c>
      <c r="F43" s="5">
        <v>118</v>
      </c>
      <c r="G43" t="str">
        <f>VLOOKUP(F43,'[1]Team Listing'!$A$1:$R$250,2)</f>
        <v>The Blind Mullets</v>
      </c>
      <c r="H43" s="6">
        <v>43</v>
      </c>
      <c r="I43" s="7" t="s">
        <v>11</v>
      </c>
      <c r="J43" t="str">
        <f>VLOOKUP(H43,'[1]Field List'!$A$2:$D$105,2,0)</f>
        <v>Charters Towers Airport Reserve</v>
      </c>
      <c r="K43">
        <f>VLOOKUP(H43,'[1]Field List'!$A$2:$D$105,4,0)</f>
        <v>0</v>
      </c>
    </row>
    <row r="44" spans="1:11" x14ac:dyDescent="0.25">
      <c r="A44" t="str">
        <f>VLOOKUP(B44,'[1]Team Listing'!$A$1:$R$250,3)</f>
        <v>B2</v>
      </c>
      <c r="B44" s="5">
        <v>95</v>
      </c>
      <c r="C44" t="str">
        <f>VLOOKUP(B44,'[1]Team Listing'!$A$1:$R$250,2)</f>
        <v>Nanna Meryl's XI</v>
      </c>
      <c r="D44" s="1" t="s">
        <v>4</v>
      </c>
      <c r="E44" s="8" t="str">
        <f t="shared" si="0"/>
        <v>B2</v>
      </c>
      <c r="F44" s="5">
        <v>98</v>
      </c>
      <c r="G44" t="str">
        <f>VLOOKUP(F44,'[1]Team Listing'!$A$1:$R$250,2)</f>
        <v>Normanton Rogues</v>
      </c>
      <c r="H44" s="6">
        <v>74</v>
      </c>
      <c r="I44" s="7" t="s">
        <v>12</v>
      </c>
      <c r="J44" t="str">
        <f>VLOOKUP(H44,'[1]Field List'!$A$2:$D$105,2,0)</f>
        <v>Urdera  Road</v>
      </c>
      <c r="K44" t="str">
        <f>VLOOKUP(H44,'[1]Field List'!$A$2:$D$105,4,0)</f>
        <v>3.2 km Urdera  Road on Lynd H/Way 5km</v>
      </c>
    </row>
    <row r="45" spans="1:11" x14ac:dyDescent="0.25">
      <c r="A45" t="str">
        <f>VLOOKUP(B45,'[1]Team Listing'!$A$1:$R$250,3)</f>
        <v>B2</v>
      </c>
      <c r="B45" s="5">
        <v>85</v>
      </c>
      <c r="C45" t="str">
        <f>VLOOKUP(B45,'[1]Team Listing'!$A$1:$R$250,2)</f>
        <v>Hughenden Grog Monsters</v>
      </c>
      <c r="D45" s="1" t="s">
        <v>4</v>
      </c>
      <c r="E45" s="8" t="str">
        <f t="shared" si="0"/>
        <v>B2</v>
      </c>
      <c r="F45" s="5">
        <v>136</v>
      </c>
      <c r="G45" t="str">
        <f>VLOOKUP(F45,'[1]Team Listing'!$A$1:$R$250,2)</f>
        <v>Wanderers Cricket Club</v>
      </c>
      <c r="H45" s="6">
        <v>11</v>
      </c>
      <c r="I45" s="7" t="s">
        <v>12</v>
      </c>
      <c r="J45" t="str">
        <f>VLOOKUP(H45,'[1]Field List'!$A$2:$D$105,2,0)</f>
        <v>Mossman Park Junior Cricket</v>
      </c>
      <c r="K45" t="str">
        <f>VLOOKUP(H45,'[1]Field List'!$A$2:$D$105,4,0)</f>
        <v>Field between Nets and Natal Downs Rd</v>
      </c>
    </row>
    <row r="46" spans="1:11" x14ac:dyDescent="0.25">
      <c r="A46" t="str">
        <f>VLOOKUP(B46,'[1]Team Listing'!$A$1:$R$250,3)</f>
        <v>B2</v>
      </c>
      <c r="B46" s="5">
        <v>93</v>
      </c>
      <c r="C46" t="str">
        <f>VLOOKUP(B46,'[1]Team Listing'!$A$1:$R$250,2)</f>
        <v>Mongrels Mob</v>
      </c>
      <c r="D46" s="1" t="s">
        <v>4</v>
      </c>
      <c r="E46" s="8" t="str">
        <f t="shared" si="0"/>
        <v>B2</v>
      </c>
      <c r="F46" s="5">
        <v>57</v>
      </c>
      <c r="G46" t="str">
        <f>VLOOKUP(F46,'[1]Team Listing'!$A$1:$R$250,2)</f>
        <v>Chasing Tails</v>
      </c>
      <c r="H46" s="6">
        <v>8</v>
      </c>
      <c r="I46" s="7" t="s">
        <v>12</v>
      </c>
      <c r="J46" t="str">
        <f>VLOOKUP(H46,'[1]Field List'!$A$2:$D$105,2,0)</f>
        <v>All Souls &amp; St Gabriels School</v>
      </c>
      <c r="K46" t="str">
        <f>VLOOKUP(H46,'[1]Field List'!$A$2:$D$105,4,0)</f>
        <v>Burry  Oval</v>
      </c>
    </row>
    <row r="47" spans="1:11" x14ac:dyDescent="0.25">
      <c r="A47" t="str">
        <f>VLOOKUP(B47,'[1]Team Listing'!$A$1:$R$250,3)</f>
        <v>B2</v>
      </c>
      <c r="B47" s="5">
        <v>29</v>
      </c>
      <c r="C47" t="str">
        <f>VLOOKUP(B47,'[1]Team Listing'!$A$1:$R$250,2)</f>
        <v>Alegnim Lads</v>
      </c>
      <c r="D47" s="1" t="s">
        <v>4</v>
      </c>
      <c r="E47" s="8" t="str">
        <f t="shared" si="0"/>
        <v>B2</v>
      </c>
      <c r="F47" s="5">
        <v>108</v>
      </c>
      <c r="G47" t="str">
        <f>VLOOKUP(F47,'[1]Team Listing'!$A$1:$R$250,2)</f>
        <v>Salisbury Boys XI 1</v>
      </c>
      <c r="H47" s="6">
        <v>68</v>
      </c>
      <c r="I47" s="7" t="s">
        <v>12</v>
      </c>
      <c r="J47" t="str">
        <f>VLOOKUP(H47,'[1]Field List'!$A$2:$D$105,2,0)</f>
        <v>Sellheim</v>
      </c>
      <c r="K47" t="str">
        <f>VLOOKUP(H47,'[1]Field List'!$A$2:$D$105,4,0)</f>
        <v xml:space="preserve">Ben Carrs  Field                      </v>
      </c>
    </row>
    <row r="48" spans="1:11" x14ac:dyDescent="0.25">
      <c r="A48" t="str">
        <f>VLOOKUP(B48,'[1]Team Listing'!$A$1:$R$250,3)</f>
        <v>B2</v>
      </c>
      <c r="B48" s="5">
        <v>140</v>
      </c>
      <c r="C48" t="str">
        <f>VLOOKUP(B48,'[1]Team Listing'!$A$1:$R$250,2)</f>
        <v>Weipa Crocs</v>
      </c>
      <c r="D48" s="1" t="s">
        <v>4</v>
      </c>
      <c r="E48" s="8" t="str">
        <f t="shared" si="0"/>
        <v>B2</v>
      </c>
      <c r="F48" s="5">
        <v>143</v>
      </c>
      <c r="G48" t="str">
        <f>VLOOKUP(F48,'[1]Team Listing'!$A$1:$R$250,2)</f>
        <v>Western Star Pickets 2</v>
      </c>
      <c r="H48" s="6">
        <v>19</v>
      </c>
      <c r="I48" s="7" t="s">
        <v>12</v>
      </c>
      <c r="J48" t="str">
        <f>VLOOKUP(H48,'[1]Field List'!$A$2:$D$105,2,0)</f>
        <v>Blackheath &amp; Thornburgh College</v>
      </c>
      <c r="K48" t="str">
        <f>VLOOKUP(H48,'[1]Field List'!$A$2:$D$105,4,0)</f>
        <v>Waverley Field</v>
      </c>
    </row>
    <row r="49" spans="1:11" x14ac:dyDescent="0.25">
      <c r="A49" t="str">
        <f>VLOOKUP(B49,'[1]Team Listing'!$A$1:$R$250,3)</f>
        <v>B2</v>
      </c>
      <c r="B49" s="5">
        <v>89</v>
      </c>
      <c r="C49" t="str">
        <f>VLOOKUP(B49,'[1]Team Listing'!$A$1:$R$250,2)</f>
        <v>Mareeba</v>
      </c>
      <c r="D49" s="1" t="s">
        <v>4</v>
      </c>
      <c r="E49" s="8" t="str">
        <f t="shared" si="0"/>
        <v>B2</v>
      </c>
      <c r="F49" s="5">
        <v>87</v>
      </c>
      <c r="G49" t="str">
        <f>VLOOKUP(F49,'[1]Team Listing'!$A$1:$R$250,2)</f>
        <v>Jungle Patrol 2</v>
      </c>
      <c r="H49" s="6">
        <v>49</v>
      </c>
      <c r="I49" s="7" t="s">
        <v>12</v>
      </c>
      <c r="J49" t="str">
        <f>VLOOKUP(H49,'[1]Field List'!$A$2:$D$105,2,0)</f>
        <v>Goldfield Sporting Complex</v>
      </c>
      <c r="K49" t="str">
        <f>VLOOKUP(H49,'[1]Field List'!$A$2:$D$105,4,0)</f>
        <v>Closest to Athletic Club</v>
      </c>
    </row>
    <row r="50" spans="1:11" x14ac:dyDescent="0.25">
      <c r="A50" t="str">
        <f>VLOOKUP(B50,'[1]Team Listing'!$A$1:$R$250,3)</f>
        <v>B2</v>
      </c>
      <c r="B50" s="5">
        <v>96</v>
      </c>
      <c r="C50" t="str">
        <f>VLOOKUP(B50,'[1]Team Listing'!$A$1:$R$250,2)</f>
        <v>Neville's Nomads</v>
      </c>
      <c r="D50" s="1" t="s">
        <v>4</v>
      </c>
      <c r="E50" s="8" t="str">
        <f t="shared" si="0"/>
        <v>B2</v>
      </c>
      <c r="F50" s="5">
        <v>149</v>
      </c>
      <c r="G50" t="str">
        <f>VLOOKUP(F50,'[1]Team Listing'!$A$1:$R$250,2)</f>
        <v>Youngy's XI</v>
      </c>
      <c r="H50" s="6">
        <v>28</v>
      </c>
      <c r="I50" s="7" t="s">
        <v>12</v>
      </c>
      <c r="J50" t="str">
        <f>VLOOKUP(H50,'[1]Field List'!$A$2:$D$105,2,0)</f>
        <v>Charters Towers Airport Reserve</v>
      </c>
      <c r="K50" t="str">
        <f>VLOOKUP(H50,'[1]Field List'!$A$2:$D$105,4,0)</f>
        <v>Lou Laneyrie Oval</v>
      </c>
    </row>
    <row r="51" spans="1:11" x14ac:dyDescent="0.25">
      <c r="A51" t="str">
        <f>VLOOKUP(B51,'[1]Team Listing'!$A$1:$R$250,3)</f>
        <v>B2</v>
      </c>
      <c r="B51" s="5">
        <v>97</v>
      </c>
      <c r="C51" t="str">
        <f>VLOOKUP(B51,'[1]Team Listing'!$A$1:$R$250,2)</f>
        <v>NHS Total</v>
      </c>
      <c r="D51" s="1" t="s">
        <v>4</v>
      </c>
      <c r="E51" s="8" t="str">
        <f t="shared" si="0"/>
        <v>B2</v>
      </c>
      <c r="F51" s="5">
        <v>69</v>
      </c>
      <c r="G51" t="str">
        <f>VLOOKUP(F51,'[1]Team Listing'!$A$1:$R$250,2)</f>
        <v>Far-Kenworth-It</v>
      </c>
      <c r="H51" s="6">
        <v>45</v>
      </c>
      <c r="I51" s="7" t="s">
        <v>12</v>
      </c>
      <c r="J51" t="str">
        <f>VLOOKUP(H51,'[1]Field List'!$A$2:$D$105,2,0)</f>
        <v>Charters Towers Airport Reserve</v>
      </c>
      <c r="K51" t="str">
        <f>VLOOKUP(H51,'[1]Field List'!$A$2:$D$105,4,0)</f>
        <v>Closest field to Trade Centre</v>
      </c>
    </row>
    <row r="52" spans="1:11" x14ac:dyDescent="0.25">
      <c r="A52" t="str">
        <f>VLOOKUP(B52,'[1]Team Listing'!$A$1:$R$250,3)</f>
        <v>B2</v>
      </c>
      <c r="B52" s="5">
        <v>99</v>
      </c>
      <c r="C52" t="str">
        <f>VLOOKUP(B52,'[1]Team Listing'!$A$1:$R$250,2)</f>
        <v>Norths FATS Cricket Team</v>
      </c>
      <c r="D52" s="1" t="s">
        <v>4</v>
      </c>
      <c r="E52" s="8" t="str">
        <f t="shared" si="0"/>
        <v>B2</v>
      </c>
      <c r="F52" s="5">
        <v>38</v>
      </c>
      <c r="G52" t="str">
        <f>VLOOKUP(F52,'[1]Team Listing'!$A$1:$R$250,2)</f>
        <v>Beermacht XI</v>
      </c>
      <c r="H52" s="6">
        <v>61</v>
      </c>
      <c r="I52" s="7" t="s">
        <v>12</v>
      </c>
      <c r="J52" t="str">
        <f>VLOOKUP(H52,'[1]Field List'!$A$2:$D$105,2,0)</f>
        <v>Towers Taipans Soccer Field</v>
      </c>
      <c r="K52" t="str">
        <f>VLOOKUP(H52,'[1]Field List'!$A$2:$D$105,4,0)</f>
        <v>Kerswell Oval</v>
      </c>
    </row>
    <row r="53" spans="1:11" x14ac:dyDescent="0.25">
      <c r="A53" t="str">
        <f>VLOOKUP(B53,'[1]Team Listing'!$A$1:$R$250,3)</f>
        <v>B2</v>
      </c>
      <c r="B53" s="5">
        <v>28</v>
      </c>
      <c r="C53" t="str">
        <f>VLOOKUP(B53,'[1]Team Listing'!$A$1:$R$250,2)</f>
        <v>"All Bar'd Up"</v>
      </c>
      <c r="D53" s="1" t="s">
        <v>4</v>
      </c>
      <c r="E53" s="8" t="str">
        <f t="shared" si="0"/>
        <v>B2</v>
      </c>
      <c r="F53" s="5">
        <v>31</v>
      </c>
      <c r="G53" t="str">
        <f>VLOOKUP(F53,'[1]Team Listing'!$A$1:$R$250,2)</f>
        <v>Ando's Duckwitts</v>
      </c>
      <c r="H53" s="6">
        <v>21</v>
      </c>
      <c r="I53" s="7" t="s">
        <v>12</v>
      </c>
      <c r="J53" t="str">
        <f>VLOOKUP(H53,'[1]Field List'!$A$2:$D$105,2,0)</f>
        <v xml:space="preserve">Charters Towers Golf Club </v>
      </c>
      <c r="K53" t="str">
        <f>VLOOKUP(H53,'[1]Field List'!$A$2:$D$105,4,0)</f>
        <v xml:space="preserve">Closest to Clubhouse </v>
      </c>
    </row>
    <row r="54" spans="1:11" x14ac:dyDescent="0.25">
      <c r="A54" t="str">
        <f>VLOOKUP(B54,'[1]Team Listing'!$A$1:$R$250,3)</f>
        <v>B2</v>
      </c>
      <c r="B54" s="5">
        <v>106</v>
      </c>
      <c r="C54" t="str">
        <f>VLOOKUP(B54,'[1]Team Listing'!$A$1:$R$250,2)</f>
        <v>Popatop Mixups</v>
      </c>
      <c r="D54" s="1" t="s">
        <v>4</v>
      </c>
      <c r="E54" s="8" t="str">
        <f t="shared" si="0"/>
        <v>B2</v>
      </c>
      <c r="F54" s="5">
        <v>102</v>
      </c>
      <c r="G54" t="str">
        <f>VLOOKUP(F54,'[1]Team Listing'!$A$1:$R$250,2)</f>
        <v>Pillz &amp; Billz</v>
      </c>
      <c r="H54" s="6">
        <v>70</v>
      </c>
      <c r="I54" s="7" t="s">
        <v>12</v>
      </c>
      <c r="J54" t="str">
        <f>VLOOKUP(H54,'[1]Field List'!$A$2:$D$105,2,0)</f>
        <v>Popatop Plains</v>
      </c>
      <c r="K54" t="str">
        <f>VLOOKUP(H54,'[1]Field List'!$A$2:$D$105,4,0)</f>
        <v xml:space="preserve"> 3 km  on Woodchopper Road</v>
      </c>
    </row>
    <row r="55" spans="1:11" x14ac:dyDescent="0.25">
      <c r="A55" t="str">
        <f>VLOOKUP(B55,'[1]Team Listing'!$A$1:$R$250,3)</f>
        <v>B2</v>
      </c>
      <c r="B55" s="5">
        <v>105</v>
      </c>
      <c r="C55" t="str">
        <f>VLOOKUP(B55,'[1]Team Listing'!$A$1:$R$250,2)</f>
        <v>Politically Incorrect</v>
      </c>
      <c r="D55" s="1" t="s">
        <v>4</v>
      </c>
      <c r="E55" s="8" t="str">
        <f t="shared" si="0"/>
        <v>B2</v>
      </c>
      <c r="F55" s="5">
        <v>70</v>
      </c>
      <c r="G55" t="str">
        <f>VLOOKUP(F55,'[1]Team Listing'!$A$1:$R$250,2)</f>
        <v>Farmers XI</v>
      </c>
      <c r="H55" s="6">
        <v>66</v>
      </c>
      <c r="I55" s="7" t="s">
        <v>12</v>
      </c>
      <c r="J55" t="str">
        <f>VLOOKUP(H55,'[1]Field List'!$A$2:$D$105,2,0)</f>
        <v>Six Pack Downs</v>
      </c>
      <c r="K55" t="str">
        <f>VLOOKUP(H55,'[1]Field List'!$A$2:$D$105,4,0)</f>
        <v>3.6 km on Lynd Highway</v>
      </c>
    </row>
    <row r="56" spans="1:11" x14ac:dyDescent="0.25">
      <c r="A56" t="str">
        <f>VLOOKUP(B56,'[1]Team Listing'!$A$1:$R$250,3)</f>
        <v>B2</v>
      </c>
      <c r="B56" s="5">
        <v>52</v>
      </c>
      <c r="C56" t="str">
        <f>VLOOKUP(B56,'[1]Team Listing'!$A$1:$R$250,2)</f>
        <v>Bumbo's XI</v>
      </c>
      <c r="D56" s="1" t="s">
        <v>4</v>
      </c>
      <c r="E56" s="8" t="str">
        <f t="shared" si="0"/>
        <v>B2</v>
      </c>
      <c r="F56" s="5">
        <v>60</v>
      </c>
      <c r="G56" t="str">
        <f>VLOOKUP(F56,'[1]Team Listing'!$A$1:$R$250,2)</f>
        <v>Coen Heros</v>
      </c>
      <c r="H56" s="6">
        <v>10</v>
      </c>
      <c r="I56" s="7" t="s">
        <v>12</v>
      </c>
      <c r="J56" t="str">
        <f>VLOOKUP(H56,'[1]Field List'!$A$2:$D$105,2,0)</f>
        <v>All Souls &amp; St Gabriels School</v>
      </c>
      <c r="K56" t="str">
        <f>VLOOKUP(H56,'[1]Field List'!$A$2:$D$105,4,0)</f>
        <v>Burns Oval   across road</v>
      </c>
    </row>
    <row r="57" spans="1:11" x14ac:dyDescent="0.25">
      <c r="A57" t="str">
        <f>VLOOKUP(B57,'[1]Team Listing'!$A$1:$R$250,3)</f>
        <v>B2</v>
      </c>
      <c r="B57" s="5">
        <v>110</v>
      </c>
      <c r="C57" t="str">
        <f>VLOOKUP(B57,'[1]Team Listing'!$A$1:$R$250,2)</f>
        <v>Sandpaper Bandits</v>
      </c>
      <c r="D57" s="1" t="s">
        <v>4</v>
      </c>
      <c r="E57" s="8" t="str">
        <f t="shared" si="0"/>
        <v>B2</v>
      </c>
      <c r="F57" s="5">
        <v>50</v>
      </c>
      <c r="G57" t="str">
        <f>VLOOKUP(F57,'[1]Team Listing'!$A$1:$R$250,2)</f>
        <v>Buffalo XI</v>
      </c>
      <c r="H57" s="6">
        <v>15</v>
      </c>
      <c r="I57" s="7" t="s">
        <v>12</v>
      </c>
      <c r="J57" t="str">
        <f>VLOOKUP(H57,'[1]Field List'!$A$2:$D$105,2,0)</f>
        <v>Mosman Park Junior Cricket</v>
      </c>
      <c r="K57" t="str">
        <f>VLOOKUP(H57,'[1]Field List'!$A$2:$D$105,4,0)</f>
        <v>Top field towards Mt Leyshon Road</v>
      </c>
    </row>
    <row r="58" spans="1:11" x14ac:dyDescent="0.25">
      <c r="A58" t="str">
        <f>VLOOKUP(B58,'[1]Team Listing'!$A$1:$R$250,3)</f>
        <v>B2</v>
      </c>
      <c r="B58" s="5">
        <v>113</v>
      </c>
      <c r="C58" t="str">
        <f>VLOOKUP(B58,'[1]Team Listing'!$A$1:$R$250,2)</f>
        <v>Smackedaround</v>
      </c>
      <c r="D58" s="1" t="s">
        <v>4</v>
      </c>
      <c r="E58" s="8" t="str">
        <f t="shared" si="0"/>
        <v>B2</v>
      </c>
      <c r="F58" s="5">
        <v>137</v>
      </c>
      <c r="G58" t="str">
        <f>VLOOKUP(F58,'[1]Team Listing'!$A$1:$R$250,2)</f>
        <v>Wannabie's</v>
      </c>
      <c r="H58" s="6">
        <v>75</v>
      </c>
      <c r="I58" s="7" t="s">
        <v>12</v>
      </c>
      <c r="J58" t="str">
        <f>VLOOKUP(H58,'[1]Field List'!$A$2:$D$105,2,0)</f>
        <v xml:space="preserve">Brokevale       </v>
      </c>
      <c r="K58" t="str">
        <f>VLOOKUP(H58,'[1]Field List'!$A$2:$D$105,4,0)</f>
        <v>3.8 km Milchester Road Queenslander Road</v>
      </c>
    </row>
    <row r="59" spans="1:11" x14ac:dyDescent="0.25">
      <c r="A59" t="str">
        <f>VLOOKUP(B59,'[1]Team Listing'!$A$1:$R$250,3)</f>
        <v>B2</v>
      </c>
      <c r="B59" s="5">
        <v>116</v>
      </c>
      <c r="C59" t="str">
        <f>VLOOKUP(B59,'[1]Team Listing'!$A$1:$R$250,2)</f>
        <v>Team Ramrod</v>
      </c>
      <c r="D59" s="1" t="s">
        <v>4</v>
      </c>
      <c r="E59" s="8" t="str">
        <f t="shared" si="0"/>
        <v>B2</v>
      </c>
      <c r="F59" s="5">
        <v>37</v>
      </c>
      <c r="G59" t="str">
        <f>VLOOKUP(F59,'[1]Team Listing'!$A$1:$R$250,2)</f>
        <v>Beerabong XI</v>
      </c>
      <c r="H59" s="6">
        <v>72</v>
      </c>
      <c r="I59" s="7" t="s">
        <v>12</v>
      </c>
      <c r="J59" t="str">
        <f>VLOOKUP(H59,'[1]Field List'!$A$2:$D$105,2,0)</f>
        <v>V.B. PARK      1 GAME ONLY</v>
      </c>
      <c r="K59" t="str">
        <f>VLOOKUP(H59,'[1]Field List'!$A$2:$D$105,4,0)</f>
        <v>Acaciavale Road</v>
      </c>
    </row>
    <row r="60" spans="1:11" x14ac:dyDescent="0.25">
      <c r="A60" t="str">
        <f>VLOOKUP(B60,'[1]Team Listing'!$A$1:$R$250,3)</f>
        <v>B2</v>
      </c>
      <c r="B60" s="5">
        <v>141</v>
      </c>
      <c r="C60" t="str">
        <f>VLOOKUP(B60,'[1]Team Listing'!$A$1:$R$250,2)</f>
        <v>West Indigies</v>
      </c>
      <c r="D60" s="1" t="s">
        <v>4</v>
      </c>
      <c r="E60" s="8" t="str">
        <f t="shared" si="0"/>
        <v>B2</v>
      </c>
      <c r="F60" s="5">
        <v>45</v>
      </c>
      <c r="G60" t="str">
        <f>VLOOKUP(F60,'[1]Team Listing'!$A$1:$R$250,2)</f>
        <v>Bloody Huge XI</v>
      </c>
      <c r="H60" s="6">
        <v>64</v>
      </c>
      <c r="I60" s="7" t="s">
        <v>12</v>
      </c>
      <c r="J60" t="str">
        <f>VLOOKUP(H60,'[1]Field List'!$A$2:$D$105,2,0)</f>
        <v>School of Distance Education</v>
      </c>
      <c r="K60" t="str">
        <f>VLOOKUP(H60,'[1]Field List'!$A$2:$D$105,4,0)</f>
        <v>School of Distance Education</v>
      </c>
    </row>
    <row r="61" spans="1:11" x14ac:dyDescent="0.25">
      <c r="A61" t="str">
        <f>VLOOKUP(B61,'[1]Team Listing'!$A$1:$R$250,3)</f>
        <v>B2</v>
      </c>
      <c r="B61" s="5">
        <v>120</v>
      </c>
      <c r="C61" t="str">
        <f>VLOOKUP(B61,'[1]Team Listing'!$A$1:$R$250,2)</f>
        <v>The Expendaballs</v>
      </c>
      <c r="D61" s="1" t="s">
        <v>4</v>
      </c>
      <c r="E61" s="8" t="str">
        <f t="shared" si="0"/>
        <v>B2</v>
      </c>
      <c r="F61" s="5">
        <v>90</v>
      </c>
      <c r="G61" t="str">
        <f>VLOOKUP(F61,'[1]Team Listing'!$A$1:$R$250,2)</f>
        <v>Mendi's Mob</v>
      </c>
      <c r="H61" s="6">
        <v>41</v>
      </c>
      <c r="I61" s="7" t="s">
        <v>12</v>
      </c>
      <c r="J61" t="str">
        <f>VLOOKUP(H61,'[1]Field List'!$A$2:$D$105,2,0)</f>
        <v>Charters Towers Airport Reserve</v>
      </c>
      <c r="K61">
        <f>VLOOKUP(H61,'[1]Field List'!$A$2:$D$105,4,0)</f>
        <v>0</v>
      </c>
    </row>
    <row r="62" spans="1:11" x14ac:dyDescent="0.25">
      <c r="A62" t="str">
        <f>VLOOKUP(B62,'[1]Team Listing'!$A$1:$R$250,3)</f>
        <v>B2</v>
      </c>
      <c r="B62" s="5">
        <v>122</v>
      </c>
      <c r="C62" t="str">
        <f>VLOOKUP(B62,'[1]Team Listing'!$A$1:$R$250,2)</f>
        <v>The Herd XI</v>
      </c>
      <c r="D62" s="1" t="s">
        <v>4</v>
      </c>
      <c r="E62" s="8" t="str">
        <f t="shared" si="0"/>
        <v>B2</v>
      </c>
      <c r="F62" s="5">
        <v>35</v>
      </c>
      <c r="G62" t="str">
        <f>VLOOKUP(F62,'[1]Team Listing'!$A$1:$R$250,2)</f>
        <v>Barry's XI</v>
      </c>
      <c r="H62" s="6">
        <v>35</v>
      </c>
      <c r="I62" s="7" t="s">
        <v>12</v>
      </c>
      <c r="J62" t="str">
        <f>VLOOKUP(H62,'[1]Field List'!$A$2:$D$105,2,0)</f>
        <v>Charters Towers Airport Reserve</v>
      </c>
      <c r="K62">
        <f>VLOOKUP(H62,'[1]Field List'!$A$2:$D$105,4,0)</f>
        <v>0</v>
      </c>
    </row>
    <row r="63" spans="1:11" x14ac:dyDescent="0.25">
      <c r="A63" t="str">
        <f>VLOOKUP(B63,'[1]Team Listing'!$A$1:$R$250,3)</f>
        <v>B2</v>
      </c>
      <c r="B63" s="5">
        <v>123</v>
      </c>
      <c r="C63" t="str">
        <f>VLOOKUP(B63,'[1]Team Listing'!$A$1:$R$250,2)</f>
        <v>The North Cleveland Steamers XI</v>
      </c>
      <c r="D63" s="1" t="s">
        <v>4</v>
      </c>
      <c r="E63" s="8" t="str">
        <f t="shared" si="0"/>
        <v>B2</v>
      </c>
      <c r="F63" s="5">
        <v>121</v>
      </c>
      <c r="G63" t="str">
        <f>VLOOKUP(F63,'[1]Team Listing'!$A$1:$R$250,2)</f>
        <v>The Fish</v>
      </c>
      <c r="H63" s="6">
        <v>23</v>
      </c>
      <c r="I63" s="7" t="s">
        <v>12</v>
      </c>
      <c r="J63" t="str">
        <f>VLOOKUP(H63,'[1]Field List'!$A$2:$D$105,2,0)</f>
        <v>Charters Towers Gun Club</v>
      </c>
      <c r="K63" t="str">
        <f>VLOOKUP(H63,'[1]Field List'!$A$2:$D$105,4,0)</f>
        <v>Left Hand side/2nd away from clubhouse</v>
      </c>
    </row>
    <row r="64" spans="1:11" x14ac:dyDescent="0.25">
      <c r="A64" t="str">
        <f>VLOOKUP(B64,'[1]Team Listing'!$A$1:$R$250,3)</f>
        <v>B2</v>
      </c>
      <c r="B64" s="5">
        <v>124</v>
      </c>
      <c r="C64" t="str">
        <f>VLOOKUP(B64,'[1]Team Listing'!$A$1:$R$250,2)</f>
        <v>The Smash Crabs</v>
      </c>
      <c r="D64" s="1" t="s">
        <v>4</v>
      </c>
      <c r="E64" s="8" t="str">
        <f t="shared" si="0"/>
        <v>B2</v>
      </c>
      <c r="F64" s="5">
        <v>145</v>
      </c>
      <c r="G64" t="str">
        <f>VLOOKUP(F64,'[1]Team Listing'!$A$1:$R$250,2)</f>
        <v>Wristy Strokes</v>
      </c>
      <c r="H64" s="6">
        <v>42</v>
      </c>
      <c r="I64" s="7" t="s">
        <v>12</v>
      </c>
      <c r="J64" t="str">
        <f>VLOOKUP(H64,'[1]Field List'!$A$2:$D$105,2,0)</f>
        <v>Charters Towers Airport Reserve</v>
      </c>
      <c r="K64">
        <f>VLOOKUP(H64,'[1]Field List'!$A$2:$D$105,4,0)</f>
        <v>0</v>
      </c>
    </row>
    <row r="65" spans="1:11" x14ac:dyDescent="0.25">
      <c r="A65" t="str">
        <f>VLOOKUP(B65,'[1]Team Listing'!$A$1:$R$250,3)</f>
        <v>B2</v>
      </c>
      <c r="B65" s="5">
        <v>125</v>
      </c>
      <c r="C65" t="str">
        <f>VLOOKUP(B65,'[1]Team Listing'!$A$1:$R$250,2)</f>
        <v>The Untouchaballs XI</v>
      </c>
      <c r="D65" s="1" t="s">
        <v>4</v>
      </c>
      <c r="E65" s="8" t="str">
        <f t="shared" si="0"/>
        <v>B2</v>
      </c>
      <c r="F65" s="5">
        <v>62</v>
      </c>
      <c r="G65" t="str">
        <f>VLOOKUP(F65,'[1]Team Listing'!$A$1:$R$250,2)</f>
        <v>Dads &amp; Lads</v>
      </c>
      <c r="H65" s="6">
        <v>29</v>
      </c>
      <c r="I65" s="7" t="s">
        <v>12</v>
      </c>
      <c r="J65" t="str">
        <f>VLOOKUP(H65,'[1]Field List'!$A$2:$D$105,2,0)</f>
        <v>Charters Towers Airport Reserve</v>
      </c>
      <c r="K65" t="str">
        <f>VLOOKUP(H65,'[1]Field List'!$A$2:$D$105,4,0)</f>
        <v>Opposite Depot</v>
      </c>
    </row>
    <row r="66" spans="1:11" x14ac:dyDescent="0.25">
      <c r="A66" t="str">
        <f>VLOOKUP(B66,'[1]Team Listing'!$A$1:$R$250,3)</f>
        <v>B2</v>
      </c>
      <c r="B66" s="5">
        <v>126</v>
      </c>
      <c r="C66" t="str">
        <f>VLOOKUP(B66,'[1]Team Listing'!$A$1:$R$250,2)</f>
        <v>The Wilderbeasts</v>
      </c>
      <c r="D66" s="1" t="s">
        <v>4</v>
      </c>
      <c r="E66" s="8" t="str">
        <f t="shared" si="0"/>
        <v>B2</v>
      </c>
      <c r="F66" s="5">
        <v>63</v>
      </c>
      <c r="G66" t="str">
        <f>VLOOKUP(F66,'[1]Team Listing'!$A$1:$R$250,2)</f>
        <v>Dead Set Ball Tearers</v>
      </c>
      <c r="H66" s="6">
        <v>39</v>
      </c>
      <c r="I66" s="7" t="s">
        <v>12</v>
      </c>
      <c r="J66" t="str">
        <f>VLOOKUP(H66,'[1]Field List'!$A$2:$D$105,2,0)</f>
        <v>Charters Towers Airport Reserve</v>
      </c>
      <c r="K66">
        <f>VLOOKUP(H66,'[1]Field List'!$A$2:$D$105,4,0)</f>
        <v>0</v>
      </c>
    </row>
    <row r="67" spans="1:11" x14ac:dyDescent="0.25">
      <c r="A67" t="str">
        <f>VLOOKUP(B67,'[1]Team Listing'!$A$1:$R$250,3)</f>
        <v>B2</v>
      </c>
      <c r="B67" s="5">
        <v>40</v>
      </c>
      <c r="C67" t="str">
        <f>VLOOKUP(B67,'[1]Team Listing'!$A$1:$R$250,2)</f>
        <v>Big Mick Finn's XI</v>
      </c>
      <c r="D67" s="1" t="s">
        <v>4</v>
      </c>
      <c r="E67" s="8" t="str">
        <f t="shared" si="0"/>
        <v>B2</v>
      </c>
      <c r="F67" s="5">
        <v>128</v>
      </c>
      <c r="G67" t="str">
        <f>VLOOKUP(F67,'[1]Team Listing'!$A$1:$R$250,2)</f>
        <v>Tinned Up</v>
      </c>
      <c r="H67" s="6">
        <v>46</v>
      </c>
      <c r="I67" s="7" t="s">
        <v>12</v>
      </c>
      <c r="J67" t="str">
        <f>VLOOKUP(H67,'[1]Field List'!$A$2:$D$105,2,0)</f>
        <v>21 Grisinger Road</v>
      </c>
      <c r="K67" t="str">
        <f>VLOOKUP(H67,'[1]Field List'!$A$2:$D$105,4,0)</f>
        <v>Off  Lynd Highway</v>
      </c>
    </row>
    <row r="68" spans="1:11" x14ac:dyDescent="0.25">
      <c r="A68" t="str">
        <f>VLOOKUP(B68,'[1]Team Listing'!$A$1:$R$250,3)</f>
        <v>B2</v>
      </c>
      <c r="B68" s="5">
        <v>131</v>
      </c>
      <c r="C68" t="str">
        <f>VLOOKUP(B68,'[1]Team Listing'!$A$1:$R$250,2)</f>
        <v>Tropix</v>
      </c>
      <c r="D68" s="1" t="s">
        <v>4</v>
      </c>
      <c r="E68" s="8" t="str">
        <f t="shared" ref="E68:E116" si="7">A68</f>
        <v>B2</v>
      </c>
      <c r="F68" s="5">
        <v>127</v>
      </c>
      <c r="G68" t="str">
        <f>VLOOKUP(F68,'[1]Team Listing'!$A$1:$R$250,2)</f>
        <v>Thuringowa Bulldogs</v>
      </c>
      <c r="H68" s="6">
        <v>43</v>
      </c>
      <c r="I68" s="7" t="s">
        <v>12</v>
      </c>
      <c r="J68" t="str">
        <f>VLOOKUP(H68,'[1]Field List'!$A$2:$D$105,2,0)</f>
        <v>Charters Towers Airport Reserve</v>
      </c>
      <c r="K68">
        <f>VLOOKUP(H68,'[1]Field List'!$A$2:$D$105,4,0)</f>
        <v>0</v>
      </c>
    </row>
    <row r="69" spans="1:11" x14ac:dyDescent="0.25">
      <c r="A69" t="str">
        <f>VLOOKUP(B69,'[1]Team Listing'!$A$1:$R$250,3)</f>
        <v>B2</v>
      </c>
      <c r="B69" s="5">
        <v>135</v>
      </c>
      <c r="C69" t="str">
        <f>VLOOKUP(B69,'[1]Team Listing'!$A$1:$R$250,2)</f>
        <v>Wallabies</v>
      </c>
      <c r="D69" s="1" t="s">
        <v>4</v>
      </c>
      <c r="E69" s="8" t="str">
        <f t="shared" si="7"/>
        <v>B2</v>
      </c>
      <c r="F69" s="5">
        <v>101</v>
      </c>
      <c r="G69" t="str">
        <f>VLOOKUP(F69,'[1]Team Listing'!$A$1:$R$250,2)</f>
        <v>Pentland</v>
      </c>
      <c r="H69" s="6">
        <v>50</v>
      </c>
      <c r="I69" s="7" t="s">
        <v>12</v>
      </c>
      <c r="J69" t="str">
        <f>VLOOKUP(H69,'[1]Field List'!$A$2:$D$105,2,0)</f>
        <v>Goldfield Sporting Complex</v>
      </c>
      <c r="K69" t="str">
        <f>VLOOKUP(H69,'[1]Field List'!$A$2:$D$105,4,0)</f>
        <v>2nd away from Athletic Club</v>
      </c>
    </row>
    <row r="70" spans="1:11" x14ac:dyDescent="0.25">
      <c r="A70" t="str">
        <f>VLOOKUP(B70,'[1]Team Listing'!$A$1:$R$250,3)</f>
        <v>B2</v>
      </c>
      <c r="B70" s="5">
        <v>81</v>
      </c>
      <c r="C70" t="str">
        <f>VLOOKUP(B70,'[1]Team Listing'!$A$1:$R$250,2)</f>
        <v>Health Hazards</v>
      </c>
      <c r="D70" s="1" t="s">
        <v>4</v>
      </c>
      <c r="E70" s="8" t="str">
        <f t="shared" si="7"/>
        <v>B2</v>
      </c>
      <c r="F70" s="5">
        <v>150</v>
      </c>
      <c r="G70" t="str">
        <f>VLOOKUP(F70,'[1]Team Listing'!$A$1:$R$250,2)</f>
        <v>Zarsoff Brothers</v>
      </c>
      <c r="H70" s="6">
        <v>56</v>
      </c>
      <c r="I70" s="7" t="s">
        <v>12</v>
      </c>
      <c r="J70" t="str">
        <f>VLOOKUP(H70,'[1]Field List'!$A$2:$D$105,2,0)</f>
        <v>Eventide</v>
      </c>
      <c r="K70" t="str">
        <f>VLOOKUP(H70,'[1]Field List'!$A$2:$D$105,4,0)</f>
        <v>Eventide</v>
      </c>
    </row>
    <row r="71" spans="1:11" x14ac:dyDescent="0.25">
      <c r="A71" t="str">
        <f>VLOOKUP(B71,'[1]Team Listing'!$A$1:$R$250,3)</f>
        <v>B2</v>
      </c>
      <c r="B71" s="5">
        <v>130</v>
      </c>
      <c r="C71" t="str">
        <f>VLOOKUP(B71,'[1]Team Listing'!$A$1:$R$250,2)</f>
        <v>Trev's XI</v>
      </c>
      <c r="D71" s="1" t="s">
        <v>4</v>
      </c>
      <c r="E71" s="8" t="str">
        <f t="shared" si="7"/>
        <v>B2</v>
      </c>
      <c r="F71" s="5">
        <v>132</v>
      </c>
      <c r="G71" t="str">
        <f>VLOOKUP(F71,'[1]Team Listing'!$A$1:$R$250,2)</f>
        <v>U12's PCYC</v>
      </c>
      <c r="H71" s="6">
        <v>20</v>
      </c>
      <c r="I71" s="7" t="s">
        <v>12</v>
      </c>
      <c r="J71" t="str">
        <f>VLOOKUP(H71,'[1]Field List'!$A$2:$D$105,2,0)</f>
        <v>Richmond Hill State School</v>
      </c>
      <c r="K71" t="str">
        <f>VLOOKUP(H71,'[1]Field List'!$A$2:$D$105,4,0)</f>
        <v>Richmond Hill School</v>
      </c>
    </row>
    <row r="72" spans="1:11" x14ac:dyDescent="0.25">
      <c r="A72" t="str">
        <f>VLOOKUP(B72,'[1]Team Listing'!$A$1:$R$250,3)</f>
        <v>Social</v>
      </c>
      <c r="B72" s="5">
        <v>220</v>
      </c>
      <c r="C72" t="str">
        <f>VLOOKUP(B72,'[1]Team Listing'!$A$1:$R$250,2)</f>
        <v>Wulguru Steel Weekenders</v>
      </c>
      <c r="D72" s="1" t="s">
        <v>4</v>
      </c>
      <c r="E72" s="8" t="str">
        <f t="shared" si="7"/>
        <v>Social</v>
      </c>
      <c r="F72" s="5">
        <v>192</v>
      </c>
      <c r="G72" t="str">
        <f>VLOOKUP(F72,'[1]Team Listing'!$A$1:$R$250,2)</f>
        <v>Lamos 11</v>
      </c>
      <c r="H72" s="6">
        <v>37</v>
      </c>
      <c r="I72" s="7" t="s">
        <v>11</v>
      </c>
      <c r="J72" t="str">
        <f>VLOOKUP(H72,'[1]Field List'!$A$2:$D$105,2,0)</f>
        <v>Charters Towers Airport Reserve</v>
      </c>
      <c r="K72">
        <f>VLOOKUP(H72,'[1]Field List'!$A$2:$D$105,4,0)</f>
        <v>0</v>
      </c>
    </row>
    <row r="73" spans="1:11" x14ac:dyDescent="0.25">
      <c r="A73" t="str">
        <f>VLOOKUP(B73,'[1]Team Listing'!$A$1:$R$250,3)</f>
        <v>Social</v>
      </c>
      <c r="B73" s="5">
        <v>178</v>
      </c>
      <c r="C73" t="str">
        <f>VLOOKUP(B73,'[1]Team Listing'!$A$1:$R$250,2)</f>
        <v>CT Country Club</v>
      </c>
      <c r="D73" s="1" t="s">
        <v>4</v>
      </c>
      <c r="E73" s="8" t="str">
        <f t="shared" si="7"/>
        <v>Social</v>
      </c>
      <c r="F73" s="5">
        <v>195</v>
      </c>
      <c r="G73" t="str">
        <f>VLOOKUP(F73,'[1]Team Listing'!$A$1:$R$250,2)</f>
        <v>Mad Men Bad Bi*ches</v>
      </c>
      <c r="H73" s="6">
        <v>14</v>
      </c>
      <c r="I73" s="7" t="s">
        <v>11</v>
      </c>
      <c r="J73" t="str">
        <f>VLOOKUP(H73,'[1]Field List'!$A$2:$D$105,2,0)</f>
        <v>Mosman Park Junior Cricket</v>
      </c>
      <c r="K73" t="str">
        <f>VLOOKUP(H73,'[1]Field List'!$A$2:$D$105,4,0)</f>
        <v>Keith Kratzmann  Oval</v>
      </c>
    </row>
    <row r="74" spans="1:11" x14ac:dyDescent="0.25">
      <c r="A74" t="str">
        <f>VLOOKUP(B74,'[1]Team Listing'!$A$1:$R$250,3)</f>
        <v>Social</v>
      </c>
      <c r="B74" s="5">
        <v>200</v>
      </c>
      <c r="C74" t="str">
        <f>VLOOKUP(B74,'[1]Team Listing'!$A$1:$R$250,2)</f>
        <v>Riverside Boys</v>
      </c>
      <c r="D74" s="1" t="s">
        <v>4</v>
      </c>
      <c r="E74" s="8" t="str">
        <f t="shared" si="7"/>
        <v>Social</v>
      </c>
      <c r="F74" s="5">
        <v>181</v>
      </c>
      <c r="G74" t="str">
        <f>VLOOKUP(F74,'[1]Team Listing'!$A$1:$R$250,2)</f>
        <v>Duckeyed</v>
      </c>
      <c r="H74" s="6">
        <v>67</v>
      </c>
      <c r="I74" s="7" t="s">
        <v>11</v>
      </c>
      <c r="J74" t="str">
        <f>VLOOKUP(H74,'[1]Field List'!$A$2:$D$105,2,0)</f>
        <v>Sellheim</v>
      </c>
      <c r="K74" t="str">
        <f>VLOOKUP(H74,'[1]Field List'!$A$2:$D$105,4,0)</f>
        <v xml:space="preserve">Wayne Lewis's Property          </v>
      </c>
    </row>
    <row r="75" spans="1:11" x14ac:dyDescent="0.25">
      <c r="A75" t="str">
        <f>VLOOKUP(B75,'[1]Team Listing'!$A$1:$R$250,3)</f>
        <v>Social</v>
      </c>
      <c r="B75" s="5">
        <v>185</v>
      </c>
      <c r="C75" t="str">
        <f>VLOOKUP(B75,'[1]Team Listing'!$A$1:$R$250,2)</f>
        <v>Full Pelt</v>
      </c>
      <c r="D75" s="1" t="s">
        <v>4</v>
      </c>
      <c r="E75" s="8" t="str">
        <f t="shared" si="7"/>
        <v>Social</v>
      </c>
      <c r="F75" s="5">
        <v>191</v>
      </c>
      <c r="G75" t="str">
        <f>VLOOKUP(F75,'[1]Team Listing'!$A$1:$R$250,2)</f>
        <v>Johnny Mac's 11</v>
      </c>
      <c r="H75" s="6">
        <v>79</v>
      </c>
      <c r="I75" s="7" t="s">
        <v>11</v>
      </c>
      <c r="J75" t="str">
        <f>VLOOKUP(H75,'[1]Field List'!$A$2:$D$105,2,0)</f>
        <v>Acacia</v>
      </c>
      <c r="K75" t="str">
        <f>VLOOKUP(H75,'[1]Field List'!$A$2:$D$105,4,0)</f>
        <v>4 km Wheelers Road</v>
      </c>
    </row>
    <row r="76" spans="1:11" x14ac:dyDescent="0.25">
      <c r="A76" t="str">
        <f>VLOOKUP(B76,'[1]Team Listing'!$A$1:$R$250,3)</f>
        <v>Social</v>
      </c>
      <c r="B76" s="5">
        <v>175</v>
      </c>
      <c r="C76" t="str">
        <f>VLOOKUP(B76,'[1]Team Listing'!$A$1:$R$250,2)</f>
        <v>Carl's XI</v>
      </c>
      <c r="D76" s="1" t="s">
        <v>4</v>
      </c>
      <c r="E76" s="8" t="str">
        <f t="shared" si="7"/>
        <v>Social</v>
      </c>
      <c r="F76" s="5">
        <v>198</v>
      </c>
      <c r="G76" t="str">
        <f>VLOOKUP(F76,'[1]Team Listing'!$A$1:$R$250,2)</f>
        <v>Pubgrub Hooligans</v>
      </c>
      <c r="H76" s="6">
        <v>59</v>
      </c>
      <c r="I76" s="7" t="s">
        <v>11</v>
      </c>
      <c r="J76" t="str">
        <f>VLOOKUP(H76,'[1]Field List'!$A$2:$D$105,2,0)</f>
        <v>Ormondes</v>
      </c>
      <c r="K76" t="str">
        <f>VLOOKUP(H76,'[1]Field List'!$A$2:$D$105,4,0)</f>
        <v>11km Alfords Road on Milchester Road</v>
      </c>
    </row>
    <row r="77" spans="1:11" x14ac:dyDescent="0.25">
      <c r="A77" t="str">
        <f>VLOOKUP(B77,'[1]Team Listing'!$A$1:$R$250,3)</f>
        <v>Social</v>
      </c>
      <c r="B77" s="5">
        <v>209</v>
      </c>
      <c r="C77" t="str">
        <f>VLOOKUP(B77,'[1]Team Listing'!$A$1:$R$250,2)</f>
        <v>The Rellies</v>
      </c>
      <c r="D77" s="1" t="s">
        <v>4</v>
      </c>
      <c r="E77" s="8" t="str">
        <f t="shared" si="7"/>
        <v>Social</v>
      </c>
      <c r="F77" s="5">
        <v>184</v>
      </c>
      <c r="G77" t="str">
        <f>VLOOKUP(F77,'[1]Team Listing'!$A$1:$R$250,2)</f>
        <v>Filthy Animals</v>
      </c>
      <c r="H77" s="6">
        <v>69</v>
      </c>
      <c r="I77" s="7" t="s">
        <v>11</v>
      </c>
      <c r="J77" t="str">
        <f>VLOOKUP(H77,'[1]Field List'!$A$2:$D$105,2,0)</f>
        <v>Alcheringa     1 GAME ONLY</v>
      </c>
      <c r="K77" t="str">
        <f>VLOOKUP(H77,'[1]Field List'!$A$2:$D$105,4,0)</f>
        <v>4.2 km on Old Dalrymple Road.</v>
      </c>
    </row>
    <row r="78" spans="1:11" x14ac:dyDescent="0.25">
      <c r="A78" t="str">
        <f>VLOOKUP(B78,'[1]Team Listing'!$A$1:$R$250,3)</f>
        <v>Social</v>
      </c>
      <c r="B78" s="5">
        <v>214</v>
      </c>
      <c r="C78" t="str">
        <f>VLOOKUP(B78,'[1]Team Listing'!$A$1:$R$250,2)</f>
        <v>Tuggers 1</v>
      </c>
      <c r="D78" s="1" t="s">
        <v>4</v>
      </c>
      <c r="E78" s="8" t="str">
        <f t="shared" si="7"/>
        <v>Social</v>
      </c>
      <c r="F78" s="5">
        <v>218</v>
      </c>
      <c r="G78" t="str">
        <f>VLOOKUP(F78,'[1]Team Listing'!$A$1:$R$250,2)</f>
        <v>Win or Booze</v>
      </c>
      <c r="H78" s="6">
        <v>25</v>
      </c>
      <c r="I78" s="7" t="s">
        <v>11</v>
      </c>
      <c r="J78" t="str">
        <f>VLOOKUP(H78,'[1]Field List'!$A$2:$D$105,2,0)</f>
        <v>Charters Towers Gun Club</v>
      </c>
      <c r="K78" t="str">
        <f>VLOOKUP(H78,'[1]Field List'!$A$2:$D$105,4,0)</f>
        <v>Right Hand Side as driving in</v>
      </c>
    </row>
    <row r="79" spans="1:11" x14ac:dyDescent="0.25">
      <c r="A79" t="str">
        <f>VLOOKUP(B79,'[1]Team Listing'!$A$1:$R$250,3)</f>
        <v>Social</v>
      </c>
      <c r="B79" s="5">
        <v>204</v>
      </c>
      <c r="C79" t="str">
        <f>VLOOKUP(B79,'[1]Team Listing'!$A$1:$R$250,2)</f>
        <v>Showuzya</v>
      </c>
      <c r="D79" s="1" t="s">
        <v>4</v>
      </c>
      <c r="E79" s="8" t="str">
        <f t="shared" si="7"/>
        <v>Social</v>
      </c>
      <c r="F79" s="5">
        <v>197</v>
      </c>
      <c r="G79" t="str">
        <f>VLOOKUP(F79,'[1]Team Listing'!$A$1:$R$250,2)</f>
        <v>Piss Ups &amp; Pass Outs</v>
      </c>
      <c r="H79" s="6">
        <v>3</v>
      </c>
      <c r="I79" s="7" t="s">
        <v>11</v>
      </c>
      <c r="J79" t="str">
        <f>VLOOKUP(H79,'[1]Field List'!$A$2:$D$105,2,0)</f>
        <v>Bivouac  Junction</v>
      </c>
      <c r="K79" t="str">
        <f>VLOOKUP(H79,'[1]Field List'!$A$2:$D$105,4,0)</f>
        <v>Townsville Highway</v>
      </c>
    </row>
    <row r="80" spans="1:11" x14ac:dyDescent="0.25">
      <c r="A80" t="str">
        <f>VLOOKUP(B80,'[1]Team Listing'!$A$1:$R$250,3)</f>
        <v>Social</v>
      </c>
      <c r="B80" s="5">
        <v>207</v>
      </c>
      <c r="C80" t="str">
        <f>VLOOKUP(B80,'[1]Team Listing'!$A$1:$R$250,2)</f>
        <v>TCG Piss Wrecks</v>
      </c>
      <c r="D80" s="1" t="s">
        <v>4</v>
      </c>
      <c r="E80" s="8" t="str">
        <f t="shared" si="7"/>
        <v>Social</v>
      </c>
      <c r="F80" s="5">
        <v>187</v>
      </c>
      <c r="G80" t="str">
        <f>VLOOKUP(F80,'[1]Team Listing'!$A$1:$R$250,2)</f>
        <v>Humpty Stumpedies</v>
      </c>
      <c r="H80" s="6">
        <v>65</v>
      </c>
      <c r="I80" s="7" t="s">
        <v>11</v>
      </c>
      <c r="J80" t="str">
        <f>VLOOKUP(H80,'[1]Field List'!$A$2:$D$105,2,0)</f>
        <v>Pryors Road    1 GAME ONLY</v>
      </c>
      <c r="K80" t="str">
        <f>VLOOKUP(H80,'[1]Field List'!$A$2:$D$105,4,0)</f>
        <v xml:space="preserve"> Pryors Rd 2km Urdera Rd Lynd Highway</v>
      </c>
    </row>
    <row r="81" spans="1:11" x14ac:dyDescent="0.25">
      <c r="A81" t="str">
        <f>VLOOKUP(B81,'[1]Team Listing'!$A$1:$R$250,3)</f>
        <v>Social</v>
      </c>
      <c r="B81" s="5">
        <v>206</v>
      </c>
      <c r="C81" t="str">
        <f>VLOOKUP(B81,'[1]Team Listing'!$A$1:$R$250,2)</f>
        <v>Sons of Pitches</v>
      </c>
      <c r="D81" s="1" t="s">
        <v>4</v>
      </c>
      <c r="E81" s="8" t="str">
        <f t="shared" si="7"/>
        <v>Social</v>
      </c>
      <c r="F81" s="5">
        <v>186</v>
      </c>
      <c r="G81" t="str">
        <f>VLOOKUP(F81,'[1]Team Listing'!$A$1:$R$250,2)</f>
        <v>Grogbogger's</v>
      </c>
      <c r="H81" s="6">
        <v>22</v>
      </c>
      <c r="I81" s="7" t="s">
        <v>11</v>
      </c>
      <c r="J81" t="str">
        <f>VLOOKUP(H81,'[1]Field List'!$A$2:$D$105,2,0)</f>
        <v>Charters Towers Golf Club</v>
      </c>
      <c r="K81" t="str">
        <f>VLOOKUP(H81,'[1]Field List'!$A$2:$D$105,4,0)</f>
        <v xml:space="preserve">2nd from Clubhouse                      </v>
      </c>
    </row>
    <row r="82" spans="1:11" x14ac:dyDescent="0.25">
      <c r="A82" t="str">
        <f>VLOOKUP(B82,'[1]Team Listing'!$A$1:$R$250,3)</f>
        <v>Social</v>
      </c>
      <c r="B82" s="5">
        <v>219</v>
      </c>
      <c r="C82" t="str">
        <f>VLOOKUP(B82,'[1]Team Listing'!$A$1:$R$250,2)</f>
        <v>Winey Pitches</v>
      </c>
      <c r="D82" s="1" t="s">
        <v>4</v>
      </c>
      <c r="E82" s="8" t="str">
        <f t="shared" si="7"/>
        <v>Social</v>
      </c>
      <c r="F82" s="5">
        <v>174</v>
      </c>
      <c r="G82" t="str">
        <f>VLOOKUP(F82,'[1]Team Listing'!$A$1:$R$250,2)</f>
        <v>Bunch of Carnt's</v>
      </c>
      <c r="H82" s="6">
        <v>66</v>
      </c>
      <c r="I82" s="7" t="s">
        <v>11</v>
      </c>
      <c r="J82" t="str">
        <f>VLOOKUP(H82,'[1]Field List'!$A$2:$D$105,2,0)</f>
        <v>Six Pack Downs</v>
      </c>
      <c r="K82" t="str">
        <f>VLOOKUP(H82,'[1]Field List'!$A$2:$D$105,4,0)</f>
        <v>3.6 km on Lynd Highway</v>
      </c>
    </row>
    <row r="83" spans="1:11" x14ac:dyDescent="0.25">
      <c r="A83" t="str">
        <f>VLOOKUP(B83,'[1]Team Listing'!$A$1:$R$250,3)</f>
        <v>Social</v>
      </c>
      <c r="B83" s="5">
        <v>205</v>
      </c>
      <c r="C83" t="str">
        <f>VLOOKUP(B83,'[1]Team Listing'!$A$1:$R$250,2)</f>
        <v>Smack My Pitch Up</v>
      </c>
      <c r="D83" s="1" t="s">
        <v>4</v>
      </c>
      <c r="E83" s="8" t="str">
        <f t="shared" si="7"/>
        <v>Social</v>
      </c>
      <c r="F83" s="5">
        <v>171</v>
      </c>
      <c r="G83" t="str">
        <f>VLOOKUP(F83,'[1]Team Listing'!$A$1:$R$250,2)</f>
        <v>Ballz Deep</v>
      </c>
      <c r="H83" s="6">
        <v>51</v>
      </c>
      <c r="I83" s="7" t="s">
        <v>11</v>
      </c>
      <c r="J83" t="str">
        <f>VLOOKUP(H83,'[1]Field List'!$A$2:$D$105,2,0)</f>
        <v>20 Coral Road    1  GAME ONLY</v>
      </c>
      <c r="K83" t="str">
        <f>VLOOKUP(H83,'[1]Field List'!$A$2:$D$105,4,0)</f>
        <v>3.1km Jesmond Road on Mt Isa Hwy  10km</v>
      </c>
    </row>
    <row r="84" spans="1:11" x14ac:dyDescent="0.25">
      <c r="A84" t="str">
        <f>VLOOKUP(B84,'[1]Team Listing'!$A$1:$R$250,3)</f>
        <v>Social</v>
      </c>
      <c r="B84" s="5">
        <v>177</v>
      </c>
      <c r="C84" t="str">
        <f>VLOOKUP(B84,'[1]Team Listing'!$A$1:$R$250,2)</f>
        <v>CT 4X4 Club Muddy Ducks</v>
      </c>
      <c r="D84" s="1" t="s">
        <v>4</v>
      </c>
      <c r="E84" s="8" t="str">
        <f t="shared" si="7"/>
        <v>Social</v>
      </c>
      <c r="F84" s="5">
        <v>183</v>
      </c>
      <c r="G84" t="str">
        <f>VLOOKUP(F84,'[1]Team Listing'!$A$1:$R$250,2)</f>
        <v>Fatbats</v>
      </c>
      <c r="H84" s="6">
        <v>76</v>
      </c>
      <c r="I84" s="7" t="s">
        <v>11</v>
      </c>
      <c r="J84" t="str">
        <f>VLOOKUP(H84,'[1]Field List'!$A$2:$D$105,2,0)</f>
        <v xml:space="preserve">  R.WEST</v>
      </c>
      <c r="K84" t="str">
        <f>VLOOKUP(H84,'[1]Field List'!$A$2:$D$105,4,0)</f>
        <v>17 Jardine Lane  of Bluff Road</v>
      </c>
    </row>
    <row r="85" spans="1:11" x14ac:dyDescent="0.25">
      <c r="A85" t="str">
        <f>VLOOKUP(B85,'[1]Team Listing'!$A$1:$R$250,3)</f>
        <v>Social</v>
      </c>
      <c r="B85" s="5">
        <v>173</v>
      </c>
      <c r="C85" t="str">
        <f>VLOOKUP(B85,'[1]Team Listing'!$A$1:$R$250,2)</f>
        <v>Bowled &amp; Beautiful</v>
      </c>
      <c r="D85" s="1" t="s">
        <v>4</v>
      </c>
      <c r="E85" s="8" t="str">
        <f t="shared" si="7"/>
        <v>Social</v>
      </c>
      <c r="F85" s="5">
        <v>172</v>
      </c>
      <c r="G85" t="str">
        <f>VLOOKUP(F85,'[1]Team Listing'!$A$1:$R$250,2)</f>
        <v>Beer Battered</v>
      </c>
      <c r="H85" s="6">
        <v>38</v>
      </c>
      <c r="I85" s="7" t="s">
        <v>11</v>
      </c>
      <c r="J85" t="str">
        <f>VLOOKUP(H85,'[1]Field List'!$A$2:$D$105,2,0)</f>
        <v>Charters Towers Airport Reserve</v>
      </c>
      <c r="K85">
        <f>VLOOKUP(H85,'[1]Field List'!$A$2:$D$105,4,0)</f>
        <v>0</v>
      </c>
    </row>
    <row r="86" spans="1:11" x14ac:dyDescent="0.25">
      <c r="A86" t="str">
        <f>VLOOKUP(B86,'[1]Team Listing'!$A$1:$R$250,3)</f>
        <v>Social</v>
      </c>
      <c r="B86" s="5">
        <v>217</v>
      </c>
      <c r="C86" t="str">
        <f>VLOOKUP(B86,'[1]Team Listing'!$A$1:$R$250,2)</f>
        <v>Wattle Wackers</v>
      </c>
      <c r="D86" s="1" t="s">
        <v>4</v>
      </c>
      <c r="E86" s="8" t="str">
        <f t="shared" si="7"/>
        <v>Social</v>
      </c>
      <c r="F86" s="5">
        <v>170</v>
      </c>
      <c r="G86" t="str">
        <f>VLOOKUP(F86,'[1]Team Listing'!$A$1:$R$250,2)</f>
        <v>Balls Beers and Bowl 5417</v>
      </c>
      <c r="H86" s="6">
        <v>52</v>
      </c>
      <c r="I86" s="7" t="s">
        <v>11</v>
      </c>
      <c r="J86" t="str">
        <f>VLOOKUP(H86,'[1]Field List'!$A$2:$D$105,2,0)</f>
        <v>82 Morran Road   1 GAME ONLY</v>
      </c>
      <c r="K86" t="str">
        <f>VLOOKUP(H86,'[1]Field List'!$A$2:$D$105,4,0)</f>
        <v>3km on Picnic Creek Road</v>
      </c>
    </row>
    <row r="87" spans="1:11" x14ac:dyDescent="0.25">
      <c r="A87" t="str">
        <f>VLOOKUP(B87,'[1]Team Listing'!$A$1:$R$250,3)</f>
        <v>Social</v>
      </c>
      <c r="B87" s="5">
        <v>199</v>
      </c>
      <c r="C87" t="str">
        <f>VLOOKUP(B87,'[1]Team Listing'!$A$1:$R$250,2)</f>
        <v>Reid River Rats</v>
      </c>
      <c r="D87" s="1" t="s">
        <v>4</v>
      </c>
      <c r="E87" s="8" t="str">
        <f t="shared" si="7"/>
        <v>Social</v>
      </c>
      <c r="F87" s="5">
        <v>179</v>
      </c>
      <c r="G87" t="str">
        <f>VLOOKUP(F87,'[1]Team Listing'!$A$1:$R$250,2)</f>
        <v>DCL Bulls</v>
      </c>
      <c r="H87" s="6">
        <v>30</v>
      </c>
      <c r="I87" s="7" t="s">
        <v>11</v>
      </c>
      <c r="J87" t="str">
        <f>VLOOKUP(H87,'[1]Field List'!$A$2:$D$105,2,0)</f>
        <v>Charters Towers Airport Reserve</v>
      </c>
      <c r="K87">
        <f>VLOOKUP(H87,'[1]Field List'!$A$2:$D$105,4,0)</f>
        <v>0</v>
      </c>
    </row>
    <row r="88" spans="1:11" x14ac:dyDescent="0.25">
      <c r="A88" t="str">
        <f>VLOOKUP(B88,'[1]Team Listing'!$A$1:$R$250,3)</f>
        <v>Social</v>
      </c>
      <c r="B88" s="5">
        <v>210</v>
      </c>
      <c r="C88" t="str">
        <f>VLOOKUP(B88,'[1]Team Listing'!$A$1:$R$250,2)</f>
        <v>Thorleys Troopers</v>
      </c>
      <c r="D88" s="1" t="s">
        <v>4</v>
      </c>
      <c r="E88" s="8" t="str">
        <f t="shared" si="7"/>
        <v>Social</v>
      </c>
      <c r="F88" s="5">
        <v>188</v>
      </c>
      <c r="G88" t="str">
        <f>VLOOKUP(F88,'[1]Team Listing'!$A$1:$R$250,2)</f>
        <v>Inghamvale Housos</v>
      </c>
      <c r="H88" s="6">
        <v>47</v>
      </c>
      <c r="I88" s="7" t="s">
        <v>11</v>
      </c>
      <c r="J88" t="str">
        <f>VLOOKUP(H88,'[1]Field List'!$A$2:$D$105,2,0)</f>
        <v>Goldfield Sporting Complex</v>
      </c>
      <c r="K88" t="str">
        <f>VLOOKUP(H88,'[1]Field List'!$A$2:$D$105,4,0)</f>
        <v>Second turf wicket</v>
      </c>
    </row>
    <row r="89" spans="1:11" x14ac:dyDescent="0.25">
      <c r="A89" t="str">
        <f>VLOOKUP(B89,'[1]Team Listing'!$A$1:$R$250,3)</f>
        <v>Social</v>
      </c>
      <c r="B89" s="5">
        <v>213</v>
      </c>
      <c r="C89" t="str">
        <f>VLOOKUP(B89,'[1]Team Listing'!$A$1:$R$250,2)</f>
        <v>Tridanjy Troglodytes</v>
      </c>
      <c r="D89" s="1" t="s">
        <v>4</v>
      </c>
      <c r="E89" s="8" t="str">
        <f t="shared" si="7"/>
        <v>Social</v>
      </c>
      <c r="F89" s="5">
        <v>194</v>
      </c>
      <c r="G89" t="str">
        <f>VLOOKUP(F89,'[1]Team Listing'!$A$1:$R$250,2)</f>
        <v>Mad Hatta's</v>
      </c>
      <c r="H89" s="6">
        <v>59</v>
      </c>
      <c r="I89" s="7" t="s">
        <v>12</v>
      </c>
      <c r="J89" t="str">
        <f>VLOOKUP(H89,'[1]Field List'!$A$2:$D$105,2,0)</f>
        <v>Ormondes</v>
      </c>
      <c r="K89" t="str">
        <f>VLOOKUP(H89,'[1]Field List'!$A$2:$D$105,4,0)</f>
        <v>11km Alfords Road on Milchester Road</v>
      </c>
    </row>
    <row r="90" spans="1:11" hidden="1" x14ac:dyDescent="0.25">
      <c r="A90" t="e">
        <f>VLOOKUP(B90,'[1]Team Listing'!$A$1:$R$250,3)</f>
        <v>#N/A</v>
      </c>
      <c r="B90" s="5"/>
      <c r="C90" t="e">
        <f>VLOOKUP(B90,'[1]Team Listing'!$A$1:$R$250,2)</f>
        <v>#N/A</v>
      </c>
      <c r="D90" s="1" t="s">
        <v>4</v>
      </c>
      <c r="E90" s="8" t="e">
        <f t="shared" si="7"/>
        <v>#N/A</v>
      </c>
      <c r="F90" s="5"/>
      <c r="G90" t="e">
        <f>VLOOKUP(F90,'[1]Team Listing'!$A$1:$R$250,2)</f>
        <v>#N/A</v>
      </c>
      <c r="H90" s="6"/>
      <c r="I90" s="7"/>
      <c r="J90" t="e">
        <f>VLOOKUP(H90,'[1]Field List'!$A$2:$D$105,2,0)</f>
        <v>#N/A</v>
      </c>
      <c r="K90" t="e">
        <f>VLOOKUP(H90,'[1]Field List'!$A$2:$D$105,4,0)</f>
        <v>#N/A</v>
      </c>
    </row>
    <row r="91" spans="1:11" x14ac:dyDescent="0.25">
      <c r="A91" t="str">
        <f>VLOOKUP(B91,'[1]Team Listing'!$A$1:$R$250,3)</f>
        <v>Social</v>
      </c>
      <c r="B91" s="5">
        <v>182</v>
      </c>
      <c r="C91" t="str">
        <f>VLOOKUP(B91,'[1]Team Listing'!$A$1:$R$250,2)</f>
        <v>England</v>
      </c>
      <c r="D91" s="1" t="s">
        <v>4</v>
      </c>
      <c r="E91" s="8" t="str">
        <f t="shared" si="7"/>
        <v>Social</v>
      </c>
      <c r="F91" s="5">
        <v>212</v>
      </c>
      <c r="G91" t="str">
        <f>VLOOKUP(F91,'[1]Team Listing'!$A$1:$R$250,2)</f>
        <v>Tinnies &amp; Beer</v>
      </c>
      <c r="H91" s="6">
        <v>71</v>
      </c>
      <c r="I91" s="7" t="s">
        <v>12</v>
      </c>
      <c r="J91" t="str">
        <f>VLOOKUP(H91,'[1]Field List'!$A$2:$D$105,2,0)</f>
        <v>Lords</v>
      </c>
      <c r="K91" t="str">
        <f>VLOOKUP(H91,'[1]Field List'!$A$2:$D$105,4,0)</f>
        <v>Off Phillipson Road near Distance Edd</v>
      </c>
    </row>
    <row r="92" spans="1:11" x14ac:dyDescent="0.25">
      <c r="A92" t="str">
        <f>VLOOKUP(B92,'[1]Team Listing'!$A$1:$R$250,3)</f>
        <v>Social</v>
      </c>
      <c r="B92" s="5">
        <v>196</v>
      </c>
      <c r="C92" t="str">
        <f>VLOOKUP(B92,'[1]Team Listing'!$A$1:$R$250,2)</f>
        <v>McGovern XI</v>
      </c>
      <c r="D92" s="1" t="s">
        <v>4</v>
      </c>
      <c r="E92" s="8" t="str">
        <f t="shared" si="7"/>
        <v>Social</v>
      </c>
      <c r="F92" s="5">
        <v>211</v>
      </c>
      <c r="G92" t="str">
        <f>VLOOKUP(F92,'[1]Team Listing'!$A$1:$R$250,2)</f>
        <v>Throbbing Gristles</v>
      </c>
      <c r="H92" s="6">
        <v>24</v>
      </c>
      <c r="I92" s="7" t="s">
        <v>12</v>
      </c>
      <c r="J92" t="str">
        <f>VLOOKUP(H92,'[1]Field List'!$A$2:$D$105,2,0)</f>
        <v>Charters Towers Gun Club</v>
      </c>
      <c r="K92" t="str">
        <f>VLOOKUP(H92,'[1]Field List'!$A$2:$D$105,4,0)</f>
        <v>Closest to Clubhouse</v>
      </c>
    </row>
    <row r="93" spans="1:11" x14ac:dyDescent="0.25">
      <c r="A93" t="str">
        <f>VLOOKUP(B93,'[1]Team Listing'!$A$1:$R$250,3)</f>
        <v>Social</v>
      </c>
      <c r="B93" s="5">
        <v>180</v>
      </c>
      <c r="C93" t="str">
        <f>VLOOKUP(B93,'[1]Team Listing'!$A$1:$R$250,2)</f>
        <v>Dots Lot</v>
      </c>
      <c r="D93" s="1" t="s">
        <v>4</v>
      </c>
      <c r="E93" s="8" t="str">
        <f t="shared" si="7"/>
        <v>Social</v>
      </c>
      <c r="F93" s="5">
        <v>176</v>
      </c>
      <c r="G93" t="str">
        <f>VLOOKUP(F93,'[1]Team Listing'!$A$1:$R$250,2)</f>
        <v>Chasing Tails 2</v>
      </c>
      <c r="H93" s="6">
        <v>76</v>
      </c>
      <c r="I93" s="7" t="s">
        <v>12</v>
      </c>
      <c r="J93" t="str">
        <f>VLOOKUP(H93,'[1]Field List'!$A$2:$D$105,2,0)</f>
        <v xml:space="preserve">  R.WEST</v>
      </c>
      <c r="K93" t="str">
        <f>VLOOKUP(H93,'[1]Field List'!$A$2:$D$105,4,0)</f>
        <v>17 Jardine Lane  of Bluff Road</v>
      </c>
    </row>
    <row r="94" spans="1:11" x14ac:dyDescent="0.25">
      <c r="A94" t="str">
        <f>VLOOKUP(B94,'[1]Team Listing'!$A$1:$R$250,3)</f>
        <v>Social</v>
      </c>
      <c r="B94" s="5">
        <v>203</v>
      </c>
      <c r="C94" t="str">
        <f>VLOOKUP(B94,'[1]Team Listing'!$A$1:$R$250,2)</f>
        <v>Shamrock Schooner Scullers</v>
      </c>
      <c r="D94" s="1" t="s">
        <v>4</v>
      </c>
      <c r="E94" s="8" t="str">
        <f t="shared" si="7"/>
        <v>Social</v>
      </c>
      <c r="F94" s="5">
        <v>201</v>
      </c>
      <c r="G94" t="str">
        <f>VLOOKUP(F94,'[1]Team Listing'!$A$1:$R$250,2)</f>
        <v>Ruff Nutz</v>
      </c>
      <c r="H94" s="6">
        <v>18</v>
      </c>
      <c r="I94" s="7" t="s">
        <v>12</v>
      </c>
      <c r="J94" t="str">
        <f>VLOOKUP(H94,'[1]Field List'!$A$2:$D$105,2,0)</f>
        <v>Mafeking Road</v>
      </c>
      <c r="K94" t="str">
        <f>VLOOKUP(H94,'[1]Field List'!$A$2:$D$105,4,0)</f>
        <v>4 km Milchester Road</v>
      </c>
    </row>
    <row r="95" spans="1:11" x14ac:dyDescent="0.25">
      <c r="A95" t="str">
        <f>VLOOKUP(B95,'[1]Team Listing'!$A$1:$R$250,3)</f>
        <v>Social</v>
      </c>
      <c r="B95" s="5">
        <v>208</v>
      </c>
      <c r="C95" t="str">
        <f>VLOOKUP(B95,'[1]Team Listing'!$A$1:$R$250,2)</f>
        <v>Tequila Sheilas</v>
      </c>
      <c r="D95" s="1" t="s">
        <v>4</v>
      </c>
      <c r="E95" s="8" t="str">
        <f t="shared" si="7"/>
        <v>Social</v>
      </c>
      <c r="F95" s="5">
        <v>189</v>
      </c>
      <c r="G95" t="str">
        <f>VLOOKUP(F95,'[1]Team Listing'!$A$1:$R$250,2)</f>
        <v>It'll Do</v>
      </c>
      <c r="H95" s="6">
        <v>79</v>
      </c>
      <c r="I95" s="7" t="s">
        <v>12</v>
      </c>
      <c r="J95" t="str">
        <f>VLOOKUP(H95,'[1]Field List'!$A$2:$D$105,2,0)</f>
        <v>Acacia</v>
      </c>
      <c r="K95" t="str">
        <f>VLOOKUP(H95,'[1]Field List'!$A$2:$D$105,4,0)</f>
        <v>4 km Wheelers Road</v>
      </c>
    </row>
    <row r="96" spans="1:11" x14ac:dyDescent="0.25">
      <c r="A96" t="str">
        <f>VLOOKUP(B96,'[1]Team Listing'!$A$1:$R$250,3)</f>
        <v>Social</v>
      </c>
      <c r="B96" s="5">
        <v>193</v>
      </c>
      <c r="C96" t="str">
        <f>VLOOKUP(B96,'[1]Team Listing'!$A$1:$R$250,2)</f>
        <v>Logistic Allsorts Cricket Team</v>
      </c>
      <c r="D96" s="1" t="s">
        <v>4</v>
      </c>
      <c r="E96" s="8" t="str">
        <f t="shared" si="7"/>
        <v>Social</v>
      </c>
      <c r="F96" s="5">
        <v>202</v>
      </c>
      <c r="G96" t="str">
        <f>VLOOKUP(F96,'[1]Team Listing'!$A$1:$R$250,2)</f>
        <v>Scorgasms</v>
      </c>
      <c r="H96" s="6">
        <v>14</v>
      </c>
      <c r="I96" s="7" t="s">
        <v>12</v>
      </c>
      <c r="J96" t="str">
        <f>VLOOKUP(H96,'[1]Field List'!$A$2:$D$105,2,0)</f>
        <v>Mosman Park Junior Cricket</v>
      </c>
      <c r="K96" t="str">
        <f>VLOOKUP(H96,'[1]Field List'!$A$2:$D$105,4,0)</f>
        <v>Keith Kratzmann  Oval</v>
      </c>
    </row>
    <row r="97" spans="1:11" x14ac:dyDescent="0.25">
      <c r="A97" t="str">
        <f>VLOOKUP(B97,'[1]Team Listing'!$A$1:$R$250,3)</f>
        <v>Ladies</v>
      </c>
      <c r="B97" s="5">
        <v>157</v>
      </c>
      <c r="C97" t="str">
        <f>VLOOKUP(B97,'[1]Team Listing'!$A$1:$R$250,2)</f>
        <v>FBI</v>
      </c>
      <c r="D97" s="1" t="s">
        <v>4</v>
      </c>
      <c r="E97" s="8" t="str">
        <f t="shared" si="7"/>
        <v>Ladies</v>
      </c>
      <c r="F97" s="5">
        <v>160</v>
      </c>
      <c r="G97" t="str">
        <f>VLOOKUP(F97,'[1]Team Listing'!$A$1:$R$250,2)</f>
        <v>Lady Magpies</v>
      </c>
      <c r="H97" s="6">
        <v>31</v>
      </c>
      <c r="I97" s="7" t="s">
        <v>11</v>
      </c>
      <c r="J97" t="str">
        <f>VLOOKUP(H97,'[1]Field List'!$A$2:$D$105,2,0)</f>
        <v>Charters Towers Airport Reserve</v>
      </c>
      <c r="K97">
        <f>VLOOKUP(H97,'[1]Field List'!$A$2:$D$105,4,0)</f>
        <v>0</v>
      </c>
    </row>
    <row r="98" spans="1:11" x14ac:dyDescent="0.25">
      <c r="A98" t="str">
        <f>VLOOKUP(B98,'[1]Team Listing'!$A$1:$R$250,3)</f>
        <v>Ladies</v>
      </c>
      <c r="B98" s="5">
        <v>159</v>
      </c>
      <c r="C98" t="str">
        <f>VLOOKUP(B98,'[1]Team Listing'!$A$1:$R$250,2)</f>
        <v>Hormoans</v>
      </c>
      <c r="D98" s="1" t="s">
        <v>4</v>
      </c>
      <c r="E98" s="8" t="str">
        <f t="shared" si="7"/>
        <v>Ladies</v>
      </c>
      <c r="F98" s="5">
        <v>167</v>
      </c>
      <c r="G98" t="str">
        <f>VLOOKUP(F98,'[1]Team Listing'!$A$1:$R$250,2)</f>
        <v>Travelbugs</v>
      </c>
      <c r="H98" s="6">
        <v>58</v>
      </c>
      <c r="I98" s="7" t="s">
        <v>11</v>
      </c>
      <c r="J98" t="str">
        <f>VLOOKUP(H98,'[1]Field List'!$A$2:$D$105,2,0)</f>
        <v>Central State School</v>
      </c>
      <c r="K98" t="str">
        <f>VLOOKUP(H98,'[1]Field List'!$A$2:$D$105,4,0)</f>
        <v>Central State School</v>
      </c>
    </row>
    <row r="99" spans="1:11" x14ac:dyDescent="0.25">
      <c r="A99" t="str">
        <f>VLOOKUP(B99,'[1]Team Listing'!$A$1:$R$250,3)</f>
        <v>Ladies</v>
      </c>
      <c r="B99" s="5">
        <v>152</v>
      </c>
      <c r="C99" t="str">
        <f>VLOOKUP(B99,'[1]Team Listing'!$A$1:$R$250,2)</f>
        <v>Black Bream</v>
      </c>
      <c r="D99" s="1" t="s">
        <v>4</v>
      </c>
      <c r="E99" s="8" t="str">
        <f t="shared" si="7"/>
        <v>Ladies</v>
      </c>
      <c r="F99" s="5">
        <v>155</v>
      </c>
      <c r="G99" t="str">
        <f>VLOOKUP(F99,'[1]Team Listing'!$A$1:$R$250,2)</f>
        <v>Bro's Hos</v>
      </c>
      <c r="H99" s="6">
        <v>40</v>
      </c>
      <c r="I99" s="7" t="s">
        <v>11</v>
      </c>
      <c r="J99" t="str">
        <f>VLOOKUP(H99,'[1]Field List'!$A$2:$D$105,2,0)</f>
        <v>Charters Towers Airport Reserve</v>
      </c>
      <c r="K99">
        <f>VLOOKUP(H99,'[1]Field List'!$A$2:$D$105,4,0)</f>
        <v>0</v>
      </c>
    </row>
    <row r="100" spans="1:11" x14ac:dyDescent="0.25">
      <c r="A100" t="str">
        <f>VLOOKUP(B100,'[1]Team Listing'!$A$1:$R$250,3)</f>
        <v>Ladies</v>
      </c>
      <c r="B100" s="5">
        <v>161</v>
      </c>
      <c r="C100" t="str">
        <f>VLOOKUP(B100,'[1]Team Listing'!$A$1:$R$250,2)</f>
        <v>Pitches Be Crazy</v>
      </c>
      <c r="D100" s="1" t="s">
        <v>4</v>
      </c>
      <c r="E100" s="8" t="str">
        <f t="shared" si="7"/>
        <v>Ladies</v>
      </c>
      <c r="F100" s="5">
        <v>165</v>
      </c>
      <c r="G100" t="str">
        <f>VLOOKUP(F100,'[1]Team Listing'!$A$1:$R$250,2)</f>
        <v>The Dingoes</v>
      </c>
      <c r="H100" s="6">
        <v>60</v>
      </c>
      <c r="I100" s="7" t="s">
        <v>11</v>
      </c>
      <c r="J100" t="str">
        <f>VLOOKUP(H100,'[1]Field List'!$A$2:$D$105,2,0)</f>
        <v xml:space="preserve">Laid Back XI                </v>
      </c>
      <c r="K100" t="str">
        <f>VLOOKUP(H100,'[1]Field List'!$A$2:$D$105,4,0)</f>
        <v>Bus Road - Ramsay's Property</v>
      </c>
    </row>
    <row r="101" spans="1:11" x14ac:dyDescent="0.25">
      <c r="A101" t="str">
        <f>VLOOKUP(B101,'[1]Team Listing'!$A$1:$R$250,3)</f>
        <v>Ladies</v>
      </c>
      <c r="B101" s="5">
        <v>166</v>
      </c>
      <c r="C101" t="str">
        <f>VLOOKUP(B101,'[1]Team Listing'!$A$1:$R$250,2)</f>
        <v>The Hot Heifers</v>
      </c>
      <c r="D101" s="1" t="s">
        <v>4</v>
      </c>
      <c r="E101" s="8" t="str">
        <f t="shared" si="7"/>
        <v>Ladies</v>
      </c>
      <c r="F101" s="5">
        <v>163</v>
      </c>
      <c r="G101" t="str">
        <f>VLOOKUP(F101,'[1]Team Listing'!$A$1:$R$250,2)</f>
        <v>Scared Hitless</v>
      </c>
      <c r="H101" s="6">
        <v>31</v>
      </c>
      <c r="I101" s="7" t="s">
        <v>8</v>
      </c>
      <c r="J101" t="str">
        <f>VLOOKUP(H101,'[1]Field List'!$A$2:$D$105,2,0)</f>
        <v>Charters Towers Airport Reserve</v>
      </c>
      <c r="K101">
        <f>VLOOKUP(H101,'[1]Field List'!$A$2:$D$105,4,0)</f>
        <v>0</v>
      </c>
    </row>
    <row r="102" spans="1:11" x14ac:dyDescent="0.25">
      <c r="A102" t="str">
        <f>VLOOKUP(B102,'[1]Team Listing'!$A$1:$R$250,3)</f>
        <v>Ladies</v>
      </c>
      <c r="B102" s="5">
        <v>169</v>
      </c>
      <c r="C102" t="str">
        <f>VLOOKUP(B102,'[1]Team Listing'!$A$1:$R$250,2)</f>
        <v>Wildflowers</v>
      </c>
      <c r="D102" s="1" t="s">
        <v>4</v>
      </c>
      <c r="E102" s="8" t="str">
        <f t="shared" si="7"/>
        <v>Ladies</v>
      </c>
      <c r="F102" s="5">
        <v>153</v>
      </c>
      <c r="G102" t="str">
        <f>VLOOKUP(F102,'[1]Team Listing'!$A$1:$R$250,2)</f>
        <v>Bottoms Up</v>
      </c>
      <c r="H102" s="6">
        <v>58</v>
      </c>
      <c r="I102" s="7" t="s">
        <v>8</v>
      </c>
      <c r="J102" t="str">
        <f>VLOOKUP(H102,'[1]Field List'!$A$2:$D$105,2,0)</f>
        <v>Central State School</v>
      </c>
      <c r="K102" t="str">
        <f>VLOOKUP(H102,'[1]Field List'!$A$2:$D$105,4,0)</f>
        <v>Central State School</v>
      </c>
    </row>
    <row r="103" spans="1:11" x14ac:dyDescent="0.25">
      <c r="A103" t="str">
        <f>VLOOKUP(B103,'[1]Team Listing'!$A$1:$R$250,3)</f>
        <v>Ladies</v>
      </c>
      <c r="B103" s="5">
        <v>154</v>
      </c>
      <c r="C103" t="str">
        <f>VLOOKUP(B103,'[1]Team Listing'!$A$1:$R$250,2)</f>
        <v>Boundary Ballers</v>
      </c>
      <c r="D103" s="1" t="s">
        <v>4</v>
      </c>
      <c r="E103" s="8" t="str">
        <f t="shared" si="7"/>
        <v>Ladies</v>
      </c>
      <c r="F103" s="5">
        <v>164</v>
      </c>
      <c r="G103" t="str">
        <f>VLOOKUP(F103,'[1]Team Listing'!$A$1:$R$250,2)</f>
        <v>Slippery Pitches</v>
      </c>
      <c r="H103" s="6">
        <v>40</v>
      </c>
      <c r="I103" s="7" t="s">
        <v>8</v>
      </c>
      <c r="J103" t="str">
        <f>VLOOKUP(H103,'[1]Field List'!$A$2:$D$105,2,0)</f>
        <v>Charters Towers Airport Reserve</v>
      </c>
      <c r="K103">
        <f>VLOOKUP(H103,'[1]Field List'!$A$2:$D$105,4,0)</f>
        <v>0</v>
      </c>
    </row>
    <row r="104" spans="1:11" x14ac:dyDescent="0.25">
      <c r="A104" t="str">
        <f>VLOOKUP(B104,'[1]Team Listing'!$A$1:$R$250,3)</f>
        <v>Ladies</v>
      </c>
      <c r="B104" s="5">
        <v>156</v>
      </c>
      <c r="C104" t="str">
        <f>VLOOKUP(B104,'[1]Team Listing'!$A$1:$R$250,2)</f>
        <v>Cleanskin Cows</v>
      </c>
      <c r="D104" s="1" t="s">
        <v>4</v>
      </c>
      <c r="E104" s="8" t="str">
        <f t="shared" si="7"/>
        <v>Ladies</v>
      </c>
      <c r="F104" s="5">
        <v>158</v>
      </c>
      <c r="G104" t="str">
        <f>VLOOKUP(F104,'[1]Team Listing'!$A$1:$R$250,2)</f>
        <v>Got the Runs</v>
      </c>
      <c r="H104" s="6">
        <v>31</v>
      </c>
      <c r="I104" s="7" t="s">
        <v>12</v>
      </c>
      <c r="J104" t="str">
        <f>VLOOKUP(H104,'[1]Field List'!$A$2:$D$105,2,0)</f>
        <v>Charters Towers Airport Reserve</v>
      </c>
      <c r="K104">
        <f>VLOOKUP(H104,'[1]Field List'!$A$2:$D$105,4,0)</f>
        <v>0</v>
      </c>
    </row>
    <row r="105" spans="1:11" x14ac:dyDescent="0.25">
      <c r="A105" t="str">
        <f>VLOOKUP(B105,'[1]Team Listing'!$A$1:$R$250,3)</f>
        <v>Ladies</v>
      </c>
      <c r="B105" s="5">
        <v>162</v>
      </c>
      <c r="C105" t="str">
        <f>VLOOKUP(B105,'[1]Team Listing'!$A$1:$R$250,2)</f>
        <v>Ringers from the Wrong End</v>
      </c>
      <c r="D105" s="1" t="s">
        <v>4</v>
      </c>
      <c r="E105" s="8" t="str">
        <f t="shared" si="7"/>
        <v>Ladies</v>
      </c>
      <c r="F105" s="5">
        <v>151</v>
      </c>
      <c r="G105" t="str">
        <f>VLOOKUP(F105,'[1]Team Listing'!$A$1:$R$250,2)</f>
        <v>99 Problems but a Pitch ain't one</v>
      </c>
      <c r="H105" s="6">
        <v>58</v>
      </c>
      <c r="I105" s="7" t="s">
        <v>12</v>
      </c>
      <c r="J105" t="str">
        <f>VLOOKUP(H105,'[1]Field List'!$A$2:$D$105,2,0)</f>
        <v>Central State School</v>
      </c>
      <c r="K105" t="str">
        <f>VLOOKUP(H105,'[1]Field List'!$A$2:$D$105,4,0)</f>
        <v>Central State School</v>
      </c>
    </row>
    <row r="106" spans="1:11" x14ac:dyDescent="0.25">
      <c r="A106" t="str">
        <f>VLOOKUP(B106,'[1]Team Listing'!$A$1:$R$250,3)</f>
        <v>B2</v>
      </c>
      <c r="B106" s="5">
        <v>129</v>
      </c>
      <c r="C106" t="str">
        <f>VLOOKUP(B106,'[1]Team Listing'!$A$1:$R$250,2)</f>
        <v>Treasury Cricket Club</v>
      </c>
      <c r="D106" s="1" t="s">
        <v>4</v>
      </c>
      <c r="E106" s="8" t="str">
        <f t="shared" si="7"/>
        <v>B2</v>
      </c>
      <c r="F106" s="5">
        <v>221</v>
      </c>
      <c r="G106" t="str">
        <f>VLOOKUP(F106,'[1]Team Listing'!$A$1:$R$250,2)</f>
        <v>Better Late than Never</v>
      </c>
      <c r="H106" s="6">
        <v>32</v>
      </c>
      <c r="I106" s="7" t="s">
        <v>12</v>
      </c>
      <c r="J106" t="str">
        <f>VLOOKUP(H106,'[1]Field List'!$A$2:$D$105,2,0)</f>
        <v>Charters Towers Airport Reserve</v>
      </c>
      <c r="K106">
        <f>VLOOKUP(H106,'[1]Field List'!$A$2:$D$105,4,0)</f>
        <v>0</v>
      </c>
    </row>
    <row r="107" spans="1:11" x14ac:dyDescent="0.25">
      <c r="A107" t="str">
        <f>VLOOKUP(B107,'[1]Team Listing'!$A$1:$R$250,3)</f>
        <v>B1</v>
      </c>
      <c r="B107" s="5">
        <v>16</v>
      </c>
      <c r="C107" t="str">
        <f>VLOOKUP(B107,'[1]Team Listing'!$A$1:$R$250,2)</f>
        <v>Mountain Men Green</v>
      </c>
      <c r="D107" s="1" t="s">
        <v>4</v>
      </c>
      <c r="E107" s="8" t="str">
        <f t="shared" si="7"/>
        <v>B1</v>
      </c>
      <c r="F107" s="5">
        <v>8</v>
      </c>
      <c r="G107" t="str">
        <f>VLOOKUP(F107,'[1]Team Listing'!$A$1:$R$250,2)</f>
        <v>Cavaliers</v>
      </c>
      <c r="H107" s="6">
        <v>36</v>
      </c>
      <c r="I107" s="7"/>
      <c r="J107" t="str">
        <f>VLOOKUP(H107,'[1]Field List'!$A$2:$D$105,2,0)</f>
        <v>Charters Towers Airport Reserve</v>
      </c>
      <c r="K107">
        <f>VLOOKUP(H107,'[1]Field List'!$A$2:$D$105,4,0)</f>
        <v>0</v>
      </c>
    </row>
    <row r="108" spans="1:11" x14ac:dyDescent="0.25">
      <c r="A108" t="str">
        <f>VLOOKUP(B108,'[1]Team Listing'!$A$1:$R$250,3)</f>
        <v>B1</v>
      </c>
      <c r="B108" s="5">
        <v>11</v>
      </c>
      <c r="C108" t="str">
        <f>VLOOKUP(B108,'[1]Team Listing'!$A$1:$R$250,2)</f>
        <v>Ewan</v>
      </c>
      <c r="D108" s="1" t="s">
        <v>4</v>
      </c>
      <c r="E108" s="8" t="str">
        <f t="shared" si="7"/>
        <v>B1</v>
      </c>
      <c r="F108" s="5">
        <v>9</v>
      </c>
      <c r="G108" t="str">
        <f>VLOOKUP(F108,'[1]Team Listing'!$A$1:$R$250,2)</f>
        <v>Coen Heroes</v>
      </c>
      <c r="H108" s="6">
        <v>7</v>
      </c>
      <c r="I108" s="7"/>
      <c r="J108" t="str">
        <f>VLOOKUP(H108,'[1]Field List'!$A$2:$D$105,2,0)</f>
        <v>All Souls &amp; St Gabriels School</v>
      </c>
      <c r="K108" t="str">
        <f>VLOOKUP(H108,'[1]Field List'!$A$2:$D$105,4,0)</f>
        <v>Mills Oval</v>
      </c>
    </row>
    <row r="109" spans="1:11" x14ac:dyDescent="0.25">
      <c r="A109" t="str">
        <f>VLOOKUP(B109,'[1]Team Listing'!$A$1:$R$250,3)</f>
        <v>B1</v>
      </c>
      <c r="B109" s="5">
        <v>26</v>
      </c>
      <c r="C109" t="str">
        <f>VLOOKUP(B109,'[1]Team Listing'!$A$1:$R$250,2)</f>
        <v>Townsville 1/2 Carton</v>
      </c>
      <c r="D109" s="1" t="s">
        <v>4</v>
      </c>
      <c r="E109" s="8" t="str">
        <f t="shared" si="7"/>
        <v>B1</v>
      </c>
      <c r="F109" s="5">
        <v>24</v>
      </c>
      <c r="G109" t="str">
        <f>VLOOKUP(F109,'[1]Team Listing'!$A$1:$R$250,2)</f>
        <v>Sugar Daddies</v>
      </c>
      <c r="H109" s="6">
        <v>26</v>
      </c>
      <c r="I109" s="7"/>
      <c r="J109" t="str">
        <f>VLOOKUP(H109,'[1]Field List'!$A$2:$D$105,2,0)</f>
        <v>Charters Towers Airport Reserve</v>
      </c>
      <c r="K109" t="str">
        <f>VLOOKUP(H109,'[1]Field List'!$A$2:$D$105,4,0)</f>
        <v>First on RHS as driving in</v>
      </c>
    </row>
    <row r="110" spans="1:11" x14ac:dyDescent="0.25">
      <c r="A110" t="str">
        <f>VLOOKUP(B110,'[1]Team Listing'!$A$1:$R$250,3)</f>
        <v>B1</v>
      </c>
      <c r="B110" s="5">
        <v>17</v>
      </c>
      <c r="C110" t="str">
        <f>VLOOKUP(B110,'[1]Team Listing'!$A$1:$R$250,2)</f>
        <v>Norstate Nymphos</v>
      </c>
      <c r="D110" s="1" t="s">
        <v>4</v>
      </c>
      <c r="E110" s="8" t="str">
        <f t="shared" si="7"/>
        <v>B1</v>
      </c>
      <c r="F110" s="5">
        <v>10</v>
      </c>
      <c r="G110" t="str">
        <f>VLOOKUP(F110,'[1]Team Listing'!$A$1:$R$250,2)</f>
        <v>Corfield</v>
      </c>
      <c r="H110" s="6">
        <v>6</v>
      </c>
      <c r="I110" s="7"/>
      <c r="J110" t="str">
        <f>VLOOKUP(H110,'[1]Field List'!$A$2:$D$105,2,0)</f>
        <v>All Souls &amp; St Gabriels School</v>
      </c>
      <c r="K110" t="str">
        <f>VLOOKUP(H110,'[1]Field List'!$A$2:$D$105,4,0)</f>
        <v>O'Keefe  Oval -Grandstand</v>
      </c>
    </row>
    <row r="111" spans="1:11" x14ac:dyDescent="0.25">
      <c r="A111" t="str">
        <f>VLOOKUP(B111,'[1]Team Listing'!$A$1:$R$250,3)</f>
        <v>B1</v>
      </c>
      <c r="B111" s="5">
        <v>12</v>
      </c>
      <c r="C111" t="str">
        <f>VLOOKUP(B111,'[1]Team Listing'!$A$1:$R$250,2)</f>
        <v>Herbert River Cricket</v>
      </c>
      <c r="D111" s="1" t="s">
        <v>4</v>
      </c>
      <c r="E111" s="8" t="str">
        <f t="shared" si="7"/>
        <v>B1</v>
      </c>
      <c r="F111" s="5">
        <v>14</v>
      </c>
      <c r="G111" t="str">
        <f>VLOOKUP(F111,'[1]Team Listing'!$A$1:$R$250,2)</f>
        <v>Mossman Googlies</v>
      </c>
      <c r="H111" s="6">
        <v>27</v>
      </c>
      <c r="I111" s="7"/>
      <c r="J111" t="str">
        <f>VLOOKUP(H111,'[1]Field List'!$A$2:$D$105,2,0)</f>
        <v>Charters Towers Airport Reserve</v>
      </c>
      <c r="K111" t="str">
        <f>VLOOKUP(H111,'[1]Field List'!$A$2:$D$105,4,0)</f>
        <v>Second on right as driving in</v>
      </c>
    </row>
    <row r="112" spans="1:11" x14ac:dyDescent="0.25">
      <c r="A112" t="str">
        <f>VLOOKUP(B112,'[1]Team Listing'!$A$1:$R$250,3)</f>
        <v>B1</v>
      </c>
      <c r="B112" s="5">
        <v>19</v>
      </c>
      <c r="C112" t="str">
        <f>VLOOKUP(B112,'[1]Team Listing'!$A$1:$R$250,2)</f>
        <v>Parks Hockey Cricket Club</v>
      </c>
      <c r="D112" s="1" t="s">
        <v>4</v>
      </c>
      <c r="E112" s="8" t="str">
        <f t="shared" si="7"/>
        <v>B1</v>
      </c>
      <c r="F112" s="5">
        <v>13</v>
      </c>
      <c r="G112" t="str">
        <f>VLOOKUP(F112,'[1]Team Listing'!$A$1:$R$250,2)</f>
        <v>Jim's XI</v>
      </c>
      <c r="H112" s="6">
        <v>16</v>
      </c>
      <c r="I112" s="7"/>
      <c r="J112" t="str">
        <f>VLOOKUP(H112,'[1]Field List'!$A$2:$D$105,2,0)</f>
        <v>Mosman  Park Junior Cricket</v>
      </c>
      <c r="K112" t="str">
        <f>VLOOKUP(H112,'[1]Field List'!$A$2:$D$105,4,0)</f>
        <v>Third turf wicket</v>
      </c>
    </row>
    <row r="113" spans="1:11" x14ac:dyDescent="0.25">
      <c r="A113" t="str">
        <f>VLOOKUP(B113,'[1]Team Listing'!$A$1:$R$250,3)</f>
        <v>B1</v>
      </c>
      <c r="B113" s="5">
        <v>27</v>
      </c>
      <c r="C113" t="str">
        <f>VLOOKUP(B113,'[1]Team Listing'!$A$1:$R$250,2)</f>
        <v>Wanderers Cricket Club</v>
      </c>
      <c r="D113" s="1" t="s">
        <v>4</v>
      </c>
      <c r="E113" s="8" t="str">
        <f t="shared" si="7"/>
        <v>B1</v>
      </c>
      <c r="F113" s="5">
        <v>23</v>
      </c>
      <c r="G113" t="str">
        <f>VLOOKUP(F113,'[1]Team Listing'!$A$1:$R$250,2)</f>
        <v>Simpson Desert Alpine Ski Team</v>
      </c>
      <c r="H113" s="6">
        <v>2</v>
      </c>
      <c r="I113" s="7"/>
      <c r="J113" t="str">
        <f>VLOOKUP(H113,'[1]Field List'!$A$2:$D$105,2,0)</f>
        <v>Mount Carmel Campus</v>
      </c>
      <c r="K113" t="str">
        <f>VLOOKUP(H113,'[1]Field List'!$A$2:$D$105,4,0)</f>
        <v>Hempenstall Oval</v>
      </c>
    </row>
    <row r="114" spans="1:11" x14ac:dyDescent="0.25">
      <c r="A114" t="str">
        <f>VLOOKUP(B114,'[1]Team Listing'!$A$1:$R$250,3)</f>
        <v>B1</v>
      </c>
      <c r="B114" s="5">
        <v>25</v>
      </c>
      <c r="C114" t="str">
        <f>VLOOKUP(B114,'[1]Team Listing'!$A$1:$R$250,2)</f>
        <v>Swingers XI</v>
      </c>
      <c r="D114" s="1" t="s">
        <v>4</v>
      </c>
      <c r="E114" s="8" t="str">
        <f t="shared" si="7"/>
        <v>B1</v>
      </c>
      <c r="F114" s="5">
        <v>20</v>
      </c>
      <c r="G114" t="str">
        <f>VLOOKUP(F114,'[1]Team Listing'!$A$1:$R$250,2)</f>
        <v>Red River Rascals</v>
      </c>
      <c r="H114" s="6">
        <v>53</v>
      </c>
      <c r="I114" s="7"/>
      <c r="J114" t="str">
        <f>VLOOKUP(H114,'[1]Field List'!$A$2:$D$105,2,0)</f>
        <v>Josh Road</v>
      </c>
      <c r="K114" t="str">
        <f>VLOOKUP(H114,'[1]Field List'!$A$2:$D$105,4,0)</f>
        <v>Josh Rd off Back Creek Road</v>
      </c>
    </row>
    <row r="115" spans="1:11" x14ac:dyDescent="0.25">
      <c r="A115" t="str">
        <f>VLOOKUP(B115,'[1]Team Listing'!$A$1:$R$250,3)</f>
        <v>B1</v>
      </c>
      <c r="B115" s="5">
        <v>22</v>
      </c>
      <c r="C115" t="str">
        <f>VLOOKUP(B115,'[1]Team Listing'!$A$1:$R$250,2)</f>
        <v>Seriously Pist</v>
      </c>
      <c r="D115" s="1" t="s">
        <v>4</v>
      </c>
      <c r="E115" s="8" t="str">
        <f t="shared" si="7"/>
        <v>B1</v>
      </c>
      <c r="F115" s="5">
        <v>21</v>
      </c>
      <c r="G115" t="str">
        <f>VLOOKUP(F115,'[1]Team Listing'!$A$1:$R$250,2)</f>
        <v>Scott Minto XI</v>
      </c>
      <c r="H115" s="6">
        <v>55</v>
      </c>
      <c r="I115" s="7"/>
      <c r="J115" t="str">
        <f>VLOOKUP(H115,'[1]Field List'!$A$2:$D$105,2,0)</f>
        <v>Millchester State School</v>
      </c>
      <c r="K115" t="str">
        <f>VLOOKUP(H115,'[1]Field List'!$A$2:$D$105,4,0)</f>
        <v>Millchester State School</v>
      </c>
    </row>
    <row r="116" spans="1:11" x14ac:dyDescent="0.25">
      <c r="A116" t="str">
        <f>VLOOKUP(B116,'[1]Team Listing'!$A$1:$R$250,3)</f>
        <v>B1</v>
      </c>
      <c r="B116" s="5">
        <v>7</v>
      </c>
      <c r="C116" t="str">
        <f>VLOOKUP(B116,'[1]Team Listing'!$A$1:$R$250,2)</f>
        <v>Backers XI</v>
      </c>
      <c r="D116" s="1" t="s">
        <v>4</v>
      </c>
      <c r="E116" s="8" t="str">
        <f t="shared" si="7"/>
        <v>B1</v>
      </c>
      <c r="F116" s="5">
        <v>15</v>
      </c>
      <c r="G116" t="str">
        <f>VLOOKUP(F116,'[1]Team Listing'!$A$1:$R$250,2)</f>
        <v>Mountain Men Gold</v>
      </c>
      <c r="H116" s="6">
        <v>17</v>
      </c>
      <c r="I116" s="7"/>
      <c r="J116" t="str">
        <f>VLOOKUP(H116,'[1]Field List'!$A$2:$D$105,2,0)</f>
        <v>Mosman Park Junior Cricket</v>
      </c>
      <c r="K116" t="str">
        <f>VLOOKUP(H116,'[1]Field List'!$A$2:$D$105,4,0)</f>
        <v>Far Turf Wicket</v>
      </c>
    </row>
  </sheetData>
  <conditionalFormatting sqref="E4:E116">
    <cfRule type="cellIs" dxfId="3" priority="1" stopIfTrue="1" operator="notEqual">
      <formula>$B4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E8A7-4E8B-4A76-A1A4-A1CAE296C6CC}">
  <dimension ref="A1:L114"/>
  <sheetViews>
    <sheetView workbookViewId="0">
      <selection activeCell="A90" sqref="A90:XFD90"/>
    </sheetView>
  </sheetViews>
  <sheetFormatPr defaultRowHeight="15" x14ac:dyDescent="0.25"/>
  <cols>
    <col min="2" max="2" width="0" hidden="1" customWidth="1"/>
    <col min="3" max="3" width="30" customWidth="1"/>
    <col min="5" max="7" width="0" hidden="1" customWidth="1"/>
    <col min="8" max="8" width="31.5703125" customWidth="1"/>
    <col min="11" max="11" width="34.5703125" customWidth="1"/>
    <col min="12" max="12" width="52.140625" customWidth="1"/>
  </cols>
  <sheetData>
    <row r="1" spans="1:12" ht="15.75" x14ac:dyDescent="0.25">
      <c r="D1" s="2" t="s">
        <v>13</v>
      </c>
      <c r="J1" s="1"/>
    </row>
    <row r="2" spans="1:12" x14ac:dyDescent="0.2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1</v>
      </c>
      <c r="G2" s="3" t="s">
        <v>2</v>
      </c>
      <c r="H2" s="4" t="s">
        <v>6</v>
      </c>
      <c r="I2" s="3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A3" t="str">
        <f>VLOOKUP(B3,'[1]Team Listing'!$A$1:$R$250,3)</f>
        <v>A</v>
      </c>
      <c r="B3" s="5">
        <v>6</v>
      </c>
      <c r="C3" t="str">
        <f>VLOOKUP(B3,'[1]Team Listing'!$A$1:$R$250,2)</f>
        <v>The Grandstanders</v>
      </c>
      <c r="D3" s="1" t="s">
        <v>4</v>
      </c>
      <c r="E3" s="1" t="e">
        <f t="shared" ref="E3:E35" si="0">#REF!</f>
        <v>#REF!</v>
      </c>
      <c r="F3" t="str">
        <f>VLOOKUP(G3,'[1]Team Listing'!$A$1:$R$250,3)</f>
        <v>A</v>
      </c>
      <c r="G3" s="5">
        <v>3</v>
      </c>
      <c r="H3" t="str">
        <f>VLOOKUP(G3,'[1]Team Listing'!$A$1:$R$250,2)</f>
        <v>Herbert River Cricket</v>
      </c>
      <c r="I3" s="6">
        <v>48</v>
      </c>
      <c r="J3" t="s">
        <v>14</v>
      </c>
      <c r="K3" t="str">
        <f>VLOOKUP(I3,'[1]Field List'!$A$2:$D$105,2,0)</f>
        <v>Goldfield Sporting Complex</v>
      </c>
      <c r="L3" t="str">
        <f>VLOOKUP(I3,'[1]Field List'!$A$2:$D$105,4,0)</f>
        <v>Main Turf Wicket</v>
      </c>
    </row>
    <row r="4" spans="1:12" x14ac:dyDescent="0.25">
      <c r="A4" t="str">
        <f>VLOOKUP(B4,'[1]Team Listing'!$A$1:$R$250,3)</f>
        <v>A</v>
      </c>
      <c r="B4" s="5">
        <v>2</v>
      </c>
      <c r="C4" t="str">
        <f>VLOOKUP(B4,'[1]Team Listing'!$A$1:$R$250,2)</f>
        <v>Endeavour XI</v>
      </c>
      <c r="D4" s="1" t="s">
        <v>4</v>
      </c>
      <c r="E4" s="1" t="e">
        <f t="shared" ref="E4:E36" si="1">#REF!</f>
        <v>#REF!</v>
      </c>
      <c r="F4" t="str">
        <f>VLOOKUP(G4,'[1]Team Listing'!$A$1:$R$250,3)</f>
        <v>A</v>
      </c>
      <c r="G4" s="5">
        <v>4</v>
      </c>
      <c r="H4" t="str">
        <f>VLOOKUP(G4,'[1]Team Listing'!$A$1:$R$250,2)</f>
        <v>Malcheks Cricket Club</v>
      </c>
      <c r="I4" s="6">
        <v>13</v>
      </c>
      <c r="J4" t="s">
        <v>11</v>
      </c>
      <c r="K4" t="str">
        <f>VLOOKUP(I4,'[1]Field List'!$A$2:$D$105,2,0)</f>
        <v>Mosman Park Junior Cricket</v>
      </c>
      <c r="L4" t="str">
        <f>VLOOKUP(I4,'[1]Field List'!$A$2:$D$105,4,0)</f>
        <v>Keith Marxsen Oval.</v>
      </c>
    </row>
    <row r="5" spans="1:12" x14ac:dyDescent="0.25">
      <c r="A5" t="str">
        <f>VLOOKUP(B5,'[1]Team Listing'!$A$1:$R$250,3)</f>
        <v>A</v>
      </c>
      <c r="B5" s="5">
        <v>1</v>
      </c>
      <c r="C5" t="str">
        <f>VLOOKUP(B5,'[1]Team Listing'!$A$1:$R$250,2)</f>
        <v>Burnett Bushpigs</v>
      </c>
      <c r="D5" s="1" t="s">
        <v>4</v>
      </c>
      <c r="E5" s="1" t="e">
        <f>#REF!</f>
        <v>#REF!</v>
      </c>
      <c r="F5" t="str">
        <f>VLOOKUP(G5,'[1]Team Listing'!$A$1:$R$250,3)</f>
        <v>A</v>
      </c>
      <c r="G5" s="5">
        <v>5</v>
      </c>
      <c r="H5" t="str">
        <f>VLOOKUP(G5,'[1]Team Listing'!$A$1:$R$250,2)</f>
        <v>Reldas Homegrown XI</v>
      </c>
      <c r="I5" s="6">
        <v>12</v>
      </c>
      <c r="J5" t="s">
        <v>11</v>
      </c>
      <c r="K5" t="str">
        <f>VLOOKUP(I5,'[1]Field List'!$A$2:$D$105,2,0)</f>
        <v>Mosman Park Junior Cricket</v>
      </c>
      <c r="L5" t="str">
        <f>VLOOKUP(I5,'[1]Field List'!$A$2:$D$105,4,0)</f>
        <v>George Pemble  Oval</v>
      </c>
    </row>
    <row r="6" spans="1:12" x14ac:dyDescent="0.25">
      <c r="A6" t="str">
        <f>VLOOKUP(B6,'[1]Team Listing'!$A$1:$R$250,3)</f>
        <v>A</v>
      </c>
      <c r="B6" s="5">
        <v>6</v>
      </c>
      <c r="C6" t="str">
        <f>VLOOKUP(B6,'[1]Team Listing'!$A$1:$R$250,2)</f>
        <v>The Grandstanders</v>
      </c>
      <c r="D6" s="1" t="s">
        <v>4</v>
      </c>
      <c r="E6" s="1" t="e">
        <f>#REF!</f>
        <v>#REF!</v>
      </c>
      <c r="F6" t="str">
        <f>VLOOKUP(G6,'[1]Team Listing'!$A$1:$R$250,3)</f>
        <v>A</v>
      </c>
      <c r="G6" s="5">
        <v>4</v>
      </c>
      <c r="H6" t="str">
        <f>VLOOKUP(G6,'[1]Team Listing'!$A$1:$R$250,2)</f>
        <v>Malcheks Cricket Club</v>
      </c>
      <c r="I6" s="6">
        <v>13</v>
      </c>
      <c r="J6" t="s">
        <v>12</v>
      </c>
      <c r="K6" t="str">
        <f>VLOOKUP(I6,'[1]Field List'!$A$2:$D$105,2,0)</f>
        <v>Mosman Park Junior Cricket</v>
      </c>
      <c r="L6" t="str">
        <f>VLOOKUP(I6,'[1]Field List'!$A$2:$D$105,4,0)</f>
        <v>Keith Marxsen Oval.</v>
      </c>
    </row>
    <row r="7" spans="1:12" x14ac:dyDescent="0.25">
      <c r="A7" t="str">
        <f>VLOOKUP(B7,'[1]Team Listing'!$A$1:$R$250,3)</f>
        <v>A</v>
      </c>
      <c r="B7" s="5">
        <v>2</v>
      </c>
      <c r="C7" t="str">
        <f>VLOOKUP(B7,'[1]Team Listing'!$A$1:$R$250,2)</f>
        <v>Endeavour XI</v>
      </c>
      <c r="D7" s="1" t="s">
        <v>4</v>
      </c>
      <c r="E7" s="1" t="e">
        <f>#REF!</f>
        <v>#REF!</v>
      </c>
      <c r="F7" t="str">
        <f>VLOOKUP(G7,'[1]Team Listing'!$A$1:$R$250,3)</f>
        <v>A</v>
      </c>
      <c r="G7" s="5">
        <v>1</v>
      </c>
      <c r="H7" t="str">
        <f>VLOOKUP(G7,'[1]Team Listing'!$A$1:$R$250,2)</f>
        <v>Burnett Bushpigs</v>
      </c>
      <c r="I7" s="6">
        <v>12</v>
      </c>
      <c r="J7" t="s">
        <v>12</v>
      </c>
      <c r="K7" t="str">
        <f>VLOOKUP(I7,'[1]Field List'!$A$2:$D$105,2,0)</f>
        <v>Mosman Park Junior Cricket</v>
      </c>
      <c r="L7" t="str">
        <f>VLOOKUP(I7,'[1]Field List'!$A$2:$D$105,4,0)</f>
        <v>George Pemble  Oval</v>
      </c>
    </row>
    <row r="8" spans="1:12" x14ac:dyDescent="0.25">
      <c r="A8" t="str">
        <f>VLOOKUP(B8,'[1]Team Listing'!$A$1:$R$250,3)</f>
        <v>A</v>
      </c>
      <c r="B8" s="5">
        <v>3</v>
      </c>
      <c r="C8" t="str">
        <f>VLOOKUP(B8,'[1]Team Listing'!$A$1:$R$250,2)</f>
        <v>Herbert River Cricket</v>
      </c>
      <c r="D8" s="1" t="s">
        <v>4</v>
      </c>
      <c r="E8" s="1" t="e">
        <f>#REF!</f>
        <v>#REF!</v>
      </c>
      <c r="F8" t="str">
        <f>VLOOKUP(G8,'[1]Team Listing'!$A$1:$R$250,3)</f>
        <v>A</v>
      </c>
      <c r="G8" s="5">
        <v>5</v>
      </c>
      <c r="H8" t="str">
        <f>VLOOKUP(G8,'[1]Team Listing'!$A$1:$R$250,2)</f>
        <v>Reldas Homegrown XI</v>
      </c>
      <c r="I8" s="6">
        <v>48</v>
      </c>
      <c r="J8" t="s">
        <v>12</v>
      </c>
      <c r="K8" t="str">
        <f>VLOOKUP(I8,'[1]Field List'!$A$2:$D$105,2,0)</f>
        <v>Goldfield Sporting Complex</v>
      </c>
      <c r="L8" t="str">
        <f>VLOOKUP(I8,'[1]Field List'!$A$2:$D$105,4,0)</f>
        <v>Main Turf Wicket</v>
      </c>
    </row>
    <row r="9" spans="1:12" x14ac:dyDescent="0.25">
      <c r="A9" t="str">
        <f>VLOOKUP(B9,'[1]Team Listing'!$A$1:$R$250,3)</f>
        <v>B2</v>
      </c>
      <c r="B9" s="5">
        <v>112</v>
      </c>
      <c r="C9" t="str">
        <f>VLOOKUP(B9,'[1]Team Listing'!$A$1:$R$250,2)</f>
        <v>Sharks</v>
      </c>
      <c r="D9" s="1" t="s">
        <v>4</v>
      </c>
      <c r="E9" s="1" t="e">
        <f t="shared" ref="E9:E41" si="2">#REF!</f>
        <v>#REF!</v>
      </c>
      <c r="F9" t="str">
        <f>VLOOKUP(G9,'[1]Team Listing'!$A$1:$R$250,3)</f>
        <v>B2</v>
      </c>
      <c r="G9" s="5">
        <v>119</v>
      </c>
      <c r="H9" t="str">
        <f>VLOOKUP(G9,'[1]Team Listing'!$A$1:$R$250,2)</f>
        <v>The Dirty Rats</v>
      </c>
      <c r="I9" s="6">
        <v>56</v>
      </c>
      <c r="J9" t="s">
        <v>11</v>
      </c>
      <c r="K9" t="str">
        <f>VLOOKUP(I9,'[1]Field List'!$A$2:$D$105,2,0)</f>
        <v>Eventide</v>
      </c>
      <c r="L9" t="str">
        <f>VLOOKUP(I9,'[1]Field List'!$A$2:$D$105,4,0)</f>
        <v>Eventide</v>
      </c>
    </row>
    <row r="10" spans="1:12" x14ac:dyDescent="0.25">
      <c r="A10" t="str">
        <f>VLOOKUP(B10,'[1]Team Listing'!$A$1:$R$250,3)</f>
        <v>B2</v>
      </c>
      <c r="B10" s="5">
        <v>43</v>
      </c>
      <c r="C10" t="str">
        <f>VLOOKUP(B10,'[1]Team Listing'!$A$1:$R$250,2)</f>
        <v>Black Bream</v>
      </c>
      <c r="D10" s="1" t="s">
        <v>4</v>
      </c>
      <c r="E10" s="1" t="e">
        <f t="shared" ref="E10:E42" si="3">#REF!</f>
        <v>#REF!</v>
      </c>
      <c r="F10" t="str">
        <f>VLOOKUP(G10,'[1]Team Listing'!$A$1:$R$250,3)</f>
        <v>B2</v>
      </c>
      <c r="G10" s="5">
        <v>49</v>
      </c>
      <c r="H10" t="str">
        <f>VLOOKUP(G10,'[1]Team Listing'!$A$1:$R$250,2)</f>
        <v>Brothers</v>
      </c>
      <c r="I10" s="6">
        <v>32</v>
      </c>
      <c r="J10" t="s">
        <v>11</v>
      </c>
      <c r="K10" t="str">
        <f>VLOOKUP(I10,'[1]Field List'!$A$2:$D$105,2,0)</f>
        <v>Charters Towers Airport Reserve</v>
      </c>
      <c r="L10">
        <f>VLOOKUP(I10,'[1]Field List'!$A$2:$D$105,4,0)</f>
        <v>0</v>
      </c>
    </row>
    <row r="11" spans="1:12" x14ac:dyDescent="0.25">
      <c r="A11" t="str">
        <f>VLOOKUP(B11,'[1]Team Listing'!$A$1:$R$250,3)</f>
        <v>B2</v>
      </c>
      <c r="B11" s="5">
        <v>130</v>
      </c>
      <c r="C11" t="str">
        <f>VLOOKUP(B11,'[1]Team Listing'!$A$1:$R$250,2)</f>
        <v>Trev's XI</v>
      </c>
      <c r="D11" s="1" t="s">
        <v>4</v>
      </c>
      <c r="E11" s="1" t="e">
        <f t="shared" ref="E11:E43" si="4">#REF!</f>
        <v>#REF!</v>
      </c>
      <c r="F11" t="str">
        <f>VLOOKUP(G11,'[1]Team Listing'!$A$1:$R$250,3)</f>
        <v>B2</v>
      </c>
      <c r="G11" s="5">
        <v>59</v>
      </c>
      <c r="H11" t="str">
        <f>VLOOKUP(G11,'[1]Team Listing'!$A$1:$R$250,2)</f>
        <v>Clifford's Cool Cats and Kittens</v>
      </c>
      <c r="I11" s="6">
        <v>20</v>
      </c>
      <c r="J11" t="s">
        <v>11</v>
      </c>
      <c r="K11" t="str">
        <f>VLOOKUP(I11,'[1]Field List'!$A$2:$D$105,2,0)</f>
        <v>Richmond Hill State School</v>
      </c>
      <c r="L11" t="str">
        <f>VLOOKUP(I11,'[1]Field List'!$A$2:$D$105,4,0)</f>
        <v>Richmond Hill School</v>
      </c>
    </row>
    <row r="12" spans="1:12" x14ac:dyDescent="0.25">
      <c r="A12" t="str">
        <f>VLOOKUP(B12,'[1]Team Listing'!$A$1:$R$250,3)</f>
        <v>B2</v>
      </c>
      <c r="B12" s="5">
        <v>67</v>
      </c>
      <c r="C12" t="str">
        <f>VLOOKUP(B12,'[1]Team Listing'!$A$1:$R$250,2)</f>
        <v>Dufflebags</v>
      </c>
      <c r="D12" s="1" t="s">
        <v>4</v>
      </c>
      <c r="E12" s="1" t="e">
        <f t="shared" ref="E12:E44" si="5">#REF!</f>
        <v>#REF!</v>
      </c>
      <c r="F12" t="str">
        <f>VLOOKUP(G12,'[1]Team Listing'!$A$1:$R$250,3)</f>
        <v>B2</v>
      </c>
      <c r="G12" s="5">
        <v>90</v>
      </c>
      <c r="H12" t="str">
        <f>VLOOKUP(G12,'[1]Team Listing'!$A$1:$R$250,2)</f>
        <v>Mendi's Mob</v>
      </c>
      <c r="I12" s="6">
        <v>35</v>
      </c>
      <c r="J12" t="s">
        <v>11</v>
      </c>
      <c r="K12" t="str">
        <f>VLOOKUP(I12,'[1]Field List'!$A$2:$D$105,2,0)</f>
        <v>Charters Towers Airport Reserve</v>
      </c>
      <c r="L12">
        <f>VLOOKUP(I12,'[1]Field List'!$A$2:$D$105,4,0)</f>
        <v>0</v>
      </c>
    </row>
    <row r="13" spans="1:12" x14ac:dyDescent="0.25">
      <c r="A13" t="str">
        <f>VLOOKUP(B13,'[1]Team Listing'!$A$1:$R$250,3)</f>
        <v>B2</v>
      </c>
      <c r="B13" s="5">
        <v>104</v>
      </c>
      <c r="C13" t="str">
        <f>VLOOKUP(B13,'[1]Team Listing'!$A$1:$R$250,2)</f>
        <v>Poked United</v>
      </c>
      <c r="D13" s="1" t="s">
        <v>4</v>
      </c>
      <c r="E13" s="1" t="e">
        <f t="shared" ref="E13:E45" si="6">#REF!</f>
        <v>#REF!</v>
      </c>
      <c r="F13" t="str">
        <f>VLOOKUP(G13,'[1]Team Listing'!$A$1:$R$250,3)</f>
        <v>B2</v>
      </c>
      <c r="G13" s="5">
        <v>82</v>
      </c>
      <c r="H13" t="str">
        <f>VLOOKUP(G13,'[1]Team Listing'!$A$1:$R$250,2)</f>
        <v>Here for the Beer</v>
      </c>
      <c r="I13" s="6">
        <v>61</v>
      </c>
      <c r="J13" t="s">
        <v>11</v>
      </c>
      <c r="K13" t="str">
        <f>VLOOKUP(I13,'[1]Field List'!$A$2:$D$105,2,0)</f>
        <v>Towers Taipans Soccer Field</v>
      </c>
      <c r="L13" t="str">
        <f>VLOOKUP(I13,'[1]Field List'!$A$2:$D$105,4,0)</f>
        <v>Kerswell Oval</v>
      </c>
    </row>
    <row r="14" spans="1:12" x14ac:dyDescent="0.25">
      <c r="A14" t="str">
        <f>VLOOKUP(B14,'[1]Team Listing'!$A$1:$R$250,3)</f>
        <v>B2</v>
      </c>
      <c r="B14" s="5">
        <v>115</v>
      </c>
      <c r="C14" t="str">
        <f>VLOOKUP(B14,'[1]Team Listing'!$A$1:$R$250,2)</f>
        <v xml:space="preserve">Swingers  </v>
      </c>
      <c r="D14" s="1" t="s">
        <v>4</v>
      </c>
      <c r="E14" s="1" t="e">
        <f t="shared" ref="E14:E46" si="7">#REF!</f>
        <v>#REF!</v>
      </c>
      <c r="F14" t="str">
        <f>VLOOKUP(G14,'[1]Team Listing'!$A$1:$R$250,3)</f>
        <v>B2</v>
      </c>
      <c r="G14" s="5">
        <v>71</v>
      </c>
      <c r="H14" t="str">
        <f>VLOOKUP(G14,'[1]Team Listing'!$A$1:$R$250,2)</f>
        <v>Fruit Pies</v>
      </c>
      <c r="I14" s="6">
        <v>23</v>
      </c>
      <c r="J14" t="s">
        <v>11</v>
      </c>
      <c r="K14" t="str">
        <f>VLOOKUP(I14,'[1]Field List'!$A$2:$D$105,2,0)</f>
        <v>Charters Towers Gun Club</v>
      </c>
      <c r="L14" t="str">
        <f>VLOOKUP(I14,'[1]Field List'!$A$2:$D$105,4,0)</f>
        <v>Left Hand side/2nd away from clubhouse</v>
      </c>
    </row>
    <row r="15" spans="1:12" x14ac:dyDescent="0.25">
      <c r="A15" t="str">
        <f>VLOOKUP(B15,'[1]Team Listing'!$A$1:$R$250,3)</f>
        <v>B2</v>
      </c>
      <c r="B15" s="5">
        <v>54</v>
      </c>
      <c r="C15" t="str">
        <f>VLOOKUP(B15,'[1]Team Listing'!$A$1:$R$250,2)</f>
        <v>Canefield Slashers</v>
      </c>
      <c r="D15" s="1" t="s">
        <v>4</v>
      </c>
      <c r="E15" s="1" t="e">
        <f t="shared" ref="E15:E47" si="8">#REF!</f>
        <v>#REF!</v>
      </c>
      <c r="F15" t="str">
        <f>VLOOKUP(G15,'[1]Team Listing'!$A$1:$R$250,3)</f>
        <v>B2</v>
      </c>
      <c r="G15" s="5">
        <v>111</v>
      </c>
      <c r="H15" t="str">
        <f>VLOOKUP(G15,'[1]Team Listing'!$A$1:$R$250,2)</f>
        <v>Shaggers 11</v>
      </c>
      <c r="I15" s="6">
        <v>42</v>
      </c>
      <c r="J15" t="s">
        <v>11</v>
      </c>
      <c r="K15" t="str">
        <f>VLOOKUP(I15,'[1]Field List'!$A$2:$D$105,2,0)</f>
        <v>Charters Towers Airport Reserve</v>
      </c>
      <c r="L15">
        <f>VLOOKUP(I15,'[1]Field List'!$A$2:$D$105,4,0)</f>
        <v>0</v>
      </c>
    </row>
    <row r="16" spans="1:12" x14ac:dyDescent="0.25">
      <c r="A16" t="str">
        <f>VLOOKUP(B16,'[1]Team Listing'!$A$1:$R$250,3)</f>
        <v>B2</v>
      </c>
      <c r="B16" s="5">
        <v>62</v>
      </c>
      <c r="C16" t="str">
        <f>VLOOKUP(B16,'[1]Team Listing'!$A$1:$R$250,2)</f>
        <v>Dads &amp; Lads</v>
      </c>
      <c r="D16" s="1" t="s">
        <v>4</v>
      </c>
      <c r="E16" s="1" t="e">
        <f t="shared" ref="E16:E48" si="9">#REF!</f>
        <v>#REF!</v>
      </c>
      <c r="F16" t="str">
        <f>VLOOKUP(G16,'[1]Team Listing'!$A$1:$R$250,3)</f>
        <v>B2</v>
      </c>
      <c r="G16" s="5">
        <v>79</v>
      </c>
      <c r="H16" t="str">
        <f>VLOOKUP(G16,'[1]Team Listing'!$A$1:$R$250,2)</f>
        <v>Grazed Anatomy</v>
      </c>
      <c r="I16" s="6">
        <v>15</v>
      </c>
      <c r="J16" t="s">
        <v>11</v>
      </c>
      <c r="K16" t="str">
        <f>VLOOKUP(I16,'[1]Field List'!$A$2:$D$105,2,0)</f>
        <v>Mosman Park Junior Cricket</v>
      </c>
      <c r="L16" t="str">
        <f>VLOOKUP(I16,'[1]Field List'!$A$2:$D$105,4,0)</f>
        <v>Top field towards Mt Leyshon Road</v>
      </c>
    </row>
    <row r="17" spans="1:12" x14ac:dyDescent="0.25">
      <c r="A17" t="str">
        <f>VLOOKUP(B17,'[1]Team Listing'!$A$1:$R$250,3)</f>
        <v>B2</v>
      </c>
      <c r="B17" s="5">
        <v>109</v>
      </c>
      <c r="C17" t="str">
        <f>VLOOKUP(B17,'[1]Team Listing'!$A$1:$R$250,2)</f>
        <v>Salisbury Boys XI 2</v>
      </c>
      <c r="D17" s="1" t="s">
        <v>4</v>
      </c>
      <c r="E17" s="1" t="e">
        <f t="shared" ref="E17:E49" si="10">#REF!</f>
        <v>#REF!</v>
      </c>
      <c r="F17" t="str">
        <f>VLOOKUP(G17,'[1]Team Listing'!$A$1:$R$250,3)</f>
        <v>B2</v>
      </c>
      <c r="G17" s="5">
        <v>34</v>
      </c>
      <c r="H17" t="str">
        <f>VLOOKUP(G17,'[1]Team Listing'!$A$1:$R$250,2)</f>
        <v>Barbwire</v>
      </c>
      <c r="I17" s="6">
        <v>68</v>
      </c>
      <c r="J17" t="s">
        <v>11</v>
      </c>
      <c r="K17" t="str">
        <f>VLOOKUP(I17,'[1]Field List'!$A$2:$D$105,2,0)</f>
        <v>Sellheim</v>
      </c>
      <c r="L17" t="str">
        <f>VLOOKUP(I17,'[1]Field List'!$A$2:$D$105,4,0)</f>
        <v xml:space="preserve">Ben Carrs  Field                      </v>
      </c>
    </row>
    <row r="18" spans="1:12" x14ac:dyDescent="0.25">
      <c r="A18" t="str">
        <f>VLOOKUP(B18,'[1]Team Listing'!$A$1:$R$250,3)</f>
        <v>B2</v>
      </c>
      <c r="B18" s="5">
        <v>126</v>
      </c>
      <c r="C18" t="str">
        <f>VLOOKUP(B18,'[1]Team Listing'!$A$1:$R$250,2)</f>
        <v>The Wilderbeasts</v>
      </c>
      <c r="D18" s="1" t="s">
        <v>4</v>
      </c>
      <c r="E18" s="1" t="e">
        <f t="shared" ref="E18:E50" si="11">#REF!</f>
        <v>#REF!</v>
      </c>
      <c r="F18" t="str">
        <f>VLOOKUP(G18,'[1]Team Listing'!$A$1:$R$250,3)</f>
        <v>B2</v>
      </c>
      <c r="G18" s="5">
        <v>144</v>
      </c>
      <c r="H18" t="str">
        <f>VLOOKUP(G18,'[1]Team Listing'!$A$1:$R$250,2)</f>
        <v>Wreck Em XI</v>
      </c>
      <c r="I18" s="6">
        <v>63</v>
      </c>
      <c r="J18" t="s">
        <v>11</v>
      </c>
      <c r="K18" t="str">
        <f>VLOOKUP(I18,'[1]Field List'!$A$2:$D$105,2,0)</f>
        <v>Wreck Em XI   1 GAME ONLY</v>
      </c>
      <c r="L18" t="str">
        <f>VLOOKUP(I18,'[1]Field List'!$A$2:$D$105,4,0)</f>
        <v>Coffison's Block</v>
      </c>
    </row>
    <row r="19" spans="1:12" x14ac:dyDescent="0.25">
      <c r="A19" t="str">
        <f>VLOOKUP(B19,'[1]Team Listing'!$A$1:$R$250,3)</f>
        <v>B2</v>
      </c>
      <c r="B19" s="5">
        <v>147</v>
      </c>
      <c r="C19" t="str">
        <f>VLOOKUP(B19,'[1]Team Listing'!$A$1:$R$250,2)</f>
        <v>Yabulu</v>
      </c>
      <c r="D19" s="1" t="s">
        <v>4</v>
      </c>
      <c r="E19" s="1" t="e">
        <f t="shared" ref="E19:E51" si="12">#REF!</f>
        <v>#REF!</v>
      </c>
      <c r="F19" t="str">
        <f>VLOOKUP(G19,'[1]Team Listing'!$A$1:$R$250,3)</f>
        <v>B2</v>
      </c>
      <c r="G19" s="5">
        <v>118</v>
      </c>
      <c r="H19" t="str">
        <f>VLOOKUP(G19,'[1]Team Listing'!$A$1:$R$250,2)</f>
        <v>The Blind Mullets</v>
      </c>
      <c r="I19" s="6">
        <v>21</v>
      </c>
      <c r="J19" t="s">
        <v>11</v>
      </c>
      <c r="K19" t="str">
        <f>VLOOKUP(I19,'[1]Field List'!$A$2:$D$105,2,0)</f>
        <v xml:space="preserve">Charters Towers Golf Club </v>
      </c>
      <c r="L19" t="str">
        <f>VLOOKUP(I19,'[1]Field List'!$A$2:$D$105,4,0)</f>
        <v xml:space="preserve">Closest to Clubhouse </v>
      </c>
    </row>
    <row r="20" spans="1:12" x14ac:dyDescent="0.25">
      <c r="A20" t="str">
        <f>VLOOKUP(B20,'[1]Team Listing'!$A$1:$R$250,3)</f>
        <v>B2</v>
      </c>
      <c r="B20" s="5">
        <v>55</v>
      </c>
      <c r="C20" t="str">
        <f>VLOOKUP(B20,'[1]Team Listing'!$A$1:$R$250,2)</f>
        <v>Casualties</v>
      </c>
      <c r="D20" s="1" t="s">
        <v>4</v>
      </c>
      <c r="E20" s="1" t="e">
        <f t="shared" ref="E20:E52" si="13">#REF!</f>
        <v>#REF!</v>
      </c>
      <c r="F20" t="str">
        <f>VLOOKUP(G20,'[1]Team Listing'!$A$1:$R$250,3)</f>
        <v>B2</v>
      </c>
      <c r="G20" s="5">
        <v>125</v>
      </c>
      <c r="H20" t="str">
        <f>VLOOKUP(G20,'[1]Team Listing'!$A$1:$R$250,2)</f>
        <v>The Untouchaballs XI</v>
      </c>
      <c r="I20" s="6">
        <v>74</v>
      </c>
      <c r="J20" t="s">
        <v>11</v>
      </c>
      <c r="K20" t="str">
        <f>VLOOKUP(I20,'[1]Field List'!$A$2:$D$105,2,0)</f>
        <v>Urdera  Road</v>
      </c>
      <c r="L20" t="str">
        <f>VLOOKUP(I20,'[1]Field List'!$A$2:$D$105,4,0)</f>
        <v>3.2 km Urdera  Road on Lynd H/Way 5km</v>
      </c>
    </row>
    <row r="21" spans="1:12" x14ac:dyDescent="0.25">
      <c r="A21" t="str">
        <f>VLOOKUP(B21,'[1]Team Listing'!$A$1:$R$250,3)</f>
        <v>B2</v>
      </c>
      <c r="B21" s="5">
        <v>132</v>
      </c>
      <c r="C21" t="str">
        <f>VLOOKUP(B21,'[1]Team Listing'!$A$1:$R$250,2)</f>
        <v>U12's PCYC</v>
      </c>
      <c r="D21" s="1" t="s">
        <v>4</v>
      </c>
      <c r="E21" s="1" t="e">
        <f t="shared" ref="E21:E53" si="14">#REF!</f>
        <v>#REF!</v>
      </c>
      <c r="F21" t="str">
        <f>VLOOKUP(G21,'[1]Team Listing'!$A$1:$R$250,3)</f>
        <v>B2</v>
      </c>
      <c r="G21" s="5">
        <v>137</v>
      </c>
      <c r="H21" t="str">
        <f>VLOOKUP(G21,'[1]Team Listing'!$A$1:$R$250,2)</f>
        <v>Wannabie's</v>
      </c>
      <c r="I21" s="6">
        <v>75</v>
      </c>
      <c r="J21" t="s">
        <v>11</v>
      </c>
      <c r="K21" t="str">
        <f>VLOOKUP(I21,'[1]Field List'!$A$2:$D$105,2,0)</f>
        <v xml:space="preserve">Brokevale       </v>
      </c>
      <c r="L21" t="str">
        <f>VLOOKUP(I21,'[1]Field List'!$A$2:$D$105,4,0)</f>
        <v>3.8 km Milchester Road Queenslander Road</v>
      </c>
    </row>
    <row r="22" spans="1:12" x14ac:dyDescent="0.25">
      <c r="A22" t="str">
        <f>VLOOKUP(B22,'[1]Team Listing'!$A$1:$R$250,3)</f>
        <v>B2</v>
      </c>
      <c r="B22" s="5">
        <v>56</v>
      </c>
      <c r="C22" t="str">
        <f>VLOOKUP(B22,'[1]Team Listing'!$A$1:$R$250,2)</f>
        <v>Chads Champs</v>
      </c>
      <c r="D22" s="1" t="s">
        <v>4</v>
      </c>
      <c r="E22" s="1" t="e">
        <f t="shared" ref="E22:E54" si="15">#REF!</f>
        <v>#REF!</v>
      </c>
      <c r="F22" t="str">
        <f>VLOOKUP(G22,'[1]Team Listing'!$A$1:$R$250,3)</f>
        <v>B2</v>
      </c>
      <c r="G22" s="5">
        <v>40</v>
      </c>
      <c r="H22" t="str">
        <f>VLOOKUP(G22,'[1]Team Listing'!$A$1:$R$250,2)</f>
        <v>Big Mick Finn's XI</v>
      </c>
      <c r="I22" s="6">
        <v>46</v>
      </c>
      <c r="J22" t="s">
        <v>11</v>
      </c>
      <c r="K22" t="str">
        <f>VLOOKUP(I22,'[1]Field List'!$A$2:$D$105,2,0)</f>
        <v>21 Grisinger Road</v>
      </c>
      <c r="L22" t="str">
        <f>VLOOKUP(I22,'[1]Field List'!$A$2:$D$105,4,0)</f>
        <v>Off  Lynd Highway</v>
      </c>
    </row>
    <row r="23" spans="1:12" x14ac:dyDescent="0.25">
      <c r="A23" t="str">
        <f>VLOOKUP(B23,'[1]Team Listing'!$A$1:$R$250,3)</f>
        <v>B2</v>
      </c>
      <c r="B23" s="5">
        <v>107</v>
      </c>
      <c r="C23" t="str">
        <f>VLOOKUP(B23,'[1]Team Listing'!$A$1:$R$250,2)</f>
        <v>Popatop XI</v>
      </c>
      <c r="D23" s="1" t="s">
        <v>4</v>
      </c>
      <c r="E23" s="1" t="e">
        <f t="shared" ref="E23:E55" si="16">#REF!</f>
        <v>#REF!</v>
      </c>
      <c r="F23" t="str">
        <f>VLOOKUP(G23,'[1]Team Listing'!$A$1:$R$250,3)</f>
        <v>B2</v>
      </c>
      <c r="G23" s="5">
        <v>101</v>
      </c>
      <c r="H23" t="str">
        <f>VLOOKUP(G23,'[1]Team Listing'!$A$1:$R$250,2)</f>
        <v>Pentland</v>
      </c>
      <c r="I23" s="6">
        <v>70</v>
      </c>
      <c r="J23" t="s">
        <v>11</v>
      </c>
      <c r="K23" t="str">
        <f>VLOOKUP(I23,'[1]Field List'!$A$2:$D$105,2,0)</f>
        <v>Popatop Plains</v>
      </c>
      <c r="L23" t="str">
        <f>VLOOKUP(I23,'[1]Field List'!$A$2:$D$105,4,0)</f>
        <v xml:space="preserve"> 3 km  on Woodchopper Road</v>
      </c>
    </row>
    <row r="24" spans="1:12" x14ac:dyDescent="0.25">
      <c r="A24" t="str">
        <f>VLOOKUP(B24,'[1]Team Listing'!$A$1:$R$250,3)</f>
        <v>B2</v>
      </c>
      <c r="B24" s="5">
        <v>131</v>
      </c>
      <c r="C24" t="str">
        <f>VLOOKUP(B24,'[1]Team Listing'!$A$1:$R$250,2)</f>
        <v>Tropix</v>
      </c>
      <c r="D24" s="1" t="s">
        <v>4</v>
      </c>
      <c r="E24" s="1" t="e">
        <f t="shared" ref="E24:E56" si="17">#REF!</f>
        <v>#REF!</v>
      </c>
      <c r="F24" t="str">
        <f>VLOOKUP(G24,'[1]Team Listing'!$A$1:$R$250,3)</f>
        <v>B2</v>
      </c>
      <c r="G24" s="5">
        <v>37</v>
      </c>
      <c r="H24" t="str">
        <f>VLOOKUP(G24,'[1]Team Listing'!$A$1:$R$250,2)</f>
        <v>Beerabong XI</v>
      </c>
      <c r="I24" s="6">
        <v>72</v>
      </c>
      <c r="J24" t="s">
        <v>11</v>
      </c>
      <c r="K24" t="str">
        <f>VLOOKUP(I24,'[1]Field List'!$A$2:$D$105,2,0)</f>
        <v>V.B. PARK      1 GAME ONLY</v>
      </c>
      <c r="L24" t="str">
        <f>VLOOKUP(I24,'[1]Field List'!$A$2:$D$105,4,0)</f>
        <v>Acaciavale Road</v>
      </c>
    </row>
    <row r="25" spans="1:12" x14ac:dyDescent="0.25">
      <c r="A25" t="str">
        <f>VLOOKUP(B25,'[1]Team Listing'!$A$1:$R$250,3)</f>
        <v>B2</v>
      </c>
      <c r="B25" s="5">
        <v>66</v>
      </c>
      <c r="C25" t="str">
        <f>VLOOKUP(B25,'[1]Team Listing'!$A$1:$R$250,2)</f>
        <v>Ducken Useless</v>
      </c>
      <c r="D25" s="1" t="s">
        <v>4</v>
      </c>
      <c r="E25" s="1" t="e">
        <f t="shared" ref="E25:E57" si="18">#REF!</f>
        <v>#REF!</v>
      </c>
      <c r="F25" t="str">
        <f>VLOOKUP(G25,'[1]Team Listing'!$A$1:$R$250,3)</f>
        <v>B2</v>
      </c>
      <c r="G25" s="5">
        <v>122</v>
      </c>
      <c r="H25" t="str">
        <f>VLOOKUP(G25,'[1]Team Listing'!$A$1:$R$250,2)</f>
        <v>The Herd XI</v>
      </c>
      <c r="I25" s="6">
        <v>29</v>
      </c>
      <c r="J25" t="s">
        <v>11</v>
      </c>
      <c r="K25" t="str">
        <f>VLOOKUP(I25,'[1]Field List'!$A$2:$D$105,2,0)</f>
        <v>Charters Towers Airport Reserve</v>
      </c>
      <c r="L25" t="str">
        <f>VLOOKUP(I25,'[1]Field List'!$A$2:$D$105,4,0)</f>
        <v>Opposite Depot</v>
      </c>
    </row>
    <row r="26" spans="1:12" x14ac:dyDescent="0.25">
      <c r="A26" t="str">
        <f>VLOOKUP(B26,'[1]Team Listing'!$A$1:$R$250,3)</f>
        <v>B2</v>
      </c>
      <c r="B26" s="5">
        <v>60</v>
      </c>
      <c r="C26" t="str">
        <f>VLOOKUP(B26,'[1]Team Listing'!$A$1:$R$250,2)</f>
        <v>Coen Heros</v>
      </c>
      <c r="D26" s="1" t="s">
        <v>4</v>
      </c>
      <c r="E26" s="1" t="e">
        <f t="shared" ref="E26:E58" si="19">#REF!</f>
        <v>#REF!</v>
      </c>
      <c r="F26" t="str">
        <f>VLOOKUP(G26,'[1]Team Listing'!$A$1:$R$250,3)</f>
        <v>B2</v>
      </c>
      <c r="G26" s="5">
        <v>116</v>
      </c>
      <c r="H26" t="str">
        <f>VLOOKUP(G26,'[1]Team Listing'!$A$1:$R$250,2)</f>
        <v>Team Ramrod</v>
      </c>
      <c r="I26" s="6">
        <v>10</v>
      </c>
      <c r="J26" t="s">
        <v>11</v>
      </c>
      <c r="K26" t="str">
        <f>VLOOKUP(I26,'[1]Field List'!$A$2:$D$105,2,0)</f>
        <v>All Souls &amp; St Gabriels School</v>
      </c>
      <c r="L26" t="str">
        <f>VLOOKUP(I26,'[1]Field List'!$A$2:$D$105,4,0)</f>
        <v>Burns Oval   across road</v>
      </c>
    </row>
    <row r="27" spans="1:12" x14ac:dyDescent="0.25">
      <c r="A27" t="str">
        <f>VLOOKUP(B27,'[1]Team Listing'!$A$1:$R$250,3)</f>
        <v>B2</v>
      </c>
      <c r="B27" s="5">
        <v>100</v>
      </c>
      <c r="C27" t="str">
        <f>VLOOKUP(B27,'[1]Team Listing'!$A$1:$R$250,2)</f>
        <v>Nudeballers</v>
      </c>
      <c r="D27" s="1" t="s">
        <v>4</v>
      </c>
      <c r="E27" s="1" t="e">
        <f t="shared" ref="E27:E59" si="20">#REF!</f>
        <v>#REF!</v>
      </c>
      <c r="F27" t="str">
        <f>VLOOKUP(G27,'[1]Team Listing'!$A$1:$R$250,3)</f>
        <v>B2</v>
      </c>
      <c r="G27" s="5">
        <v>99</v>
      </c>
      <c r="H27" t="str">
        <f>VLOOKUP(G27,'[1]Team Listing'!$A$1:$R$250,2)</f>
        <v>Norths FATS Cricket Team</v>
      </c>
      <c r="I27" s="6">
        <v>28</v>
      </c>
      <c r="J27" t="s">
        <v>11</v>
      </c>
      <c r="K27" t="str">
        <f>VLOOKUP(I27,'[1]Field List'!$A$2:$D$105,2,0)</f>
        <v>Charters Towers Airport Reserve</v>
      </c>
      <c r="L27" t="str">
        <f>VLOOKUP(I27,'[1]Field List'!$A$2:$D$105,4,0)</f>
        <v>Lou Laneyrie Oval</v>
      </c>
    </row>
    <row r="28" spans="1:12" x14ac:dyDescent="0.25">
      <c r="A28" t="str">
        <f>VLOOKUP(B28,'[1]Team Listing'!$A$1:$R$250,3)</f>
        <v>B2</v>
      </c>
      <c r="B28" s="5">
        <v>103</v>
      </c>
      <c r="C28" t="str">
        <f>VLOOKUP(B28,'[1]Team Listing'!$A$1:$R$250,2)</f>
        <v>Piston Broke XI</v>
      </c>
      <c r="D28" s="1" t="s">
        <v>4</v>
      </c>
      <c r="E28" s="1" t="e">
        <f t="shared" ref="E28:E60" si="21">#REF!</f>
        <v>#REF!</v>
      </c>
      <c r="F28" t="str">
        <f>VLOOKUP(G28,'[1]Team Listing'!$A$1:$R$250,3)</f>
        <v>B2</v>
      </c>
      <c r="G28" s="5">
        <v>146</v>
      </c>
      <c r="H28" t="str">
        <f>VLOOKUP(G28,'[1]Team Listing'!$A$1:$R$250,2)</f>
        <v>XXXX Floor Beers</v>
      </c>
      <c r="I28" s="6">
        <v>9</v>
      </c>
      <c r="J28" t="s">
        <v>11</v>
      </c>
      <c r="K28" t="str">
        <f>VLOOKUP(I28,'[1]Field List'!$A$2:$D$105,2,0)</f>
        <v>The B.C.G. 1 GAME ONLY</v>
      </c>
      <c r="L28" t="str">
        <f>VLOOKUP(I28,'[1]Field List'!$A$2:$D$105,4,0)</f>
        <v>349 Old Dalrymple Road</v>
      </c>
    </row>
    <row r="29" spans="1:12" x14ac:dyDescent="0.25">
      <c r="A29" t="str">
        <f>VLOOKUP(B29,'[1]Team Listing'!$A$1:$R$250,3)</f>
        <v>B2</v>
      </c>
      <c r="B29" s="5">
        <v>110</v>
      </c>
      <c r="C29" t="str">
        <f>VLOOKUP(B29,'[1]Team Listing'!$A$1:$R$250,2)</f>
        <v>Sandpaper Bandits</v>
      </c>
      <c r="D29" s="1" t="s">
        <v>4</v>
      </c>
      <c r="E29" s="1" t="e">
        <f t="shared" ref="E29:E61" si="22">#REF!</f>
        <v>#REF!</v>
      </c>
      <c r="F29" t="str">
        <f>VLOOKUP(G29,'[1]Team Listing'!$A$1:$R$250,3)</f>
        <v>B2</v>
      </c>
      <c r="G29" s="5">
        <v>87</v>
      </c>
      <c r="H29" t="str">
        <f>VLOOKUP(G29,'[1]Team Listing'!$A$1:$R$250,2)</f>
        <v>Jungle Patrol 2</v>
      </c>
      <c r="I29" s="6">
        <v>50</v>
      </c>
      <c r="J29" t="s">
        <v>11</v>
      </c>
      <c r="K29" t="str">
        <f>VLOOKUP(I29,'[1]Field List'!$A$2:$D$105,2,0)</f>
        <v>Goldfield Sporting Complex</v>
      </c>
      <c r="L29" t="str">
        <f>VLOOKUP(I29,'[1]Field List'!$A$2:$D$105,4,0)</f>
        <v>2nd away from Athletic Club</v>
      </c>
    </row>
    <row r="30" spans="1:12" x14ac:dyDescent="0.25">
      <c r="A30" t="str">
        <f>VLOOKUP(B30,'[1]Team Listing'!$A$1:$R$250,3)</f>
        <v>B2</v>
      </c>
      <c r="B30" s="5">
        <v>77</v>
      </c>
      <c r="C30" t="str">
        <f>VLOOKUP(B30,'[1]Team Listing'!$A$1:$R$250,2)</f>
        <v>Grandstanders</v>
      </c>
      <c r="D30" s="1" t="s">
        <v>4</v>
      </c>
      <c r="E30" s="1" t="e">
        <f t="shared" ref="E30:E62" si="23">#REF!</f>
        <v>#REF!</v>
      </c>
      <c r="F30" t="str">
        <f>VLOOKUP(G30,'[1]Team Listing'!$A$1:$R$250,3)</f>
        <v>B2</v>
      </c>
      <c r="G30" s="5">
        <v>134</v>
      </c>
      <c r="H30" t="str">
        <f>VLOOKUP(G30,'[1]Team Listing'!$A$1:$R$250,2)</f>
        <v>Victoria Mill</v>
      </c>
      <c r="I30" s="6">
        <v>8</v>
      </c>
      <c r="J30" t="s">
        <v>11</v>
      </c>
      <c r="K30" t="str">
        <f>VLOOKUP(I30,'[1]Field List'!$A$2:$D$105,2,0)</f>
        <v>All Souls &amp; St Gabriels School</v>
      </c>
      <c r="L30" t="str">
        <f>VLOOKUP(I30,'[1]Field List'!$A$2:$D$105,4,0)</f>
        <v>Burry  Oval</v>
      </c>
    </row>
    <row r="31" spans="1:12" x14ac:dyDescent="0.25">
      <c r="A31" t="str">
        <f>VLOOKUP(B31,'[1]Team Listing'!$A$1:$R$250,3)</f>
        <v>B2</v>
      </c>
      <c r="B31" s="5">
        <v>52</v>
      </c>
      <c r="C31" t="str">
        <f>VLOOKUP(B31,'[1]Team Listing'!$A$1:$R$250,2)</f>
        <v>Bumbo's XI</v>
      </c>
      <c r="D31" s="1" t="s">
        <v>4</v>
      </c>
      <c r="E31" s="1" t="e">
        <f t="shared" ref="E31:E63" si="24">#REF!</f>
        <v>#REF!</v>
      </c>
      <c r="F31" t="str">
        <f>VLOOKUP(G31,'[1]Team Listing'!$A$1:$R$250,3)</f>
        <v>B2</v>
      </c>
      <c r="G31" s="5">
        <v>127</v>
      </c>
      <c r="H31" t="str">
        <f>VLOOKUP(G31,'[1]Team Listing'!$A$1:$R$250,2)</f>
        <v>Thuringowa Bulldogs</v>
      </c>
      <c r="I31" s="6">
        <v>39</v>
      </c>
      <c r="J31" t="s">
        <v>11</v>
      </c>
      <c r="K31" t="str">
        <f>VLOOKUP(I31,'[1]Field List'!$A$2:$D$105,2,0)</f>
        <v>Charters Towers Airport Reserve</v>
      </c>
      <c r="L31">
        <f>VLOOKUP(I31,'[1]Field List'!$A$2:$D$105,4,0)</f>
        <v>0</v>
      </c>
    </row>
    <row r="32" spans="1:12" x14ac:dyDescent="0.25">
      <c r="A32" t="str">
        <f>VLOOKUP(B32,'[1]Team Listing'!$A$1:$R$250,3)</f>
        <v>B2</v>
      </c>
      <c r="B32" s="5">
        <v>117</v>
      </c>
      <c r="C32" t="str">
        <f>VLOOKUP(B32,'[1]Team Listing'!$A$1:$R$250,2)</f>
        <v>The Bam-Boozlers</v>
      </c>
      <c r="D32" s="1" t="s">
        <v>4</v>
      </c>
      <c r="E32" s="1" t="e">
        <f t="shared" ref="E32:E64" si="25">#REF!</f>
        <v>#REF!</v>
      </c>
      <c r="F32" t="str">
        <f>VLOOKUP(G32,'[1]Team Listing'!$A$1:$R$250,3)</f>
        <v>B2</v>
      </c>
      <c r="G32" s="5">
        <v>105</v>
      </c>
      <c r="H32" t="str">
        <f>VLOOKUP(G32,'[1]Team Listing'!$A$1:$R$250,2)</f>
        <v>Politically Incorrect</v>
      </c>
      <c r="I32" s="6">
        <v>54</v>
      </c>
      <c r="J32" t="s">
        <v>11</v>
      </c>
      <c r="K32" t="str">
        <f>VLOOKUP(I32,'[1]Field List'!$A$2:$D$105,2,0)</f>
        <v>Drink-A-Stubbie Downs</v>
      </c>
      <c r="L32" t="str">
        <f>VLOOKUP(I32,'[1]Field List'!$A$2:$D$105,4,0)</f>
        <v>7.5km on Weir Road</v>
      </c>
    </row>
    <row r="33" spans="1:12" x14ac:dyDescent="0.25">
      <c r="A33" t="str">
        <f>VLOOKUP(B33,'[1]Team Listing'!$A$1:$R$250,3)</f>
        <v>B2</v>
      </c>
      <c r="B33" s="5">
        <v>91</v>
      </c>
      <c r="C33" t="str">
        <f>VLOOKUP(B33,'[1]Team Listing'!$A$1:$R$250,2)</f>
        <v>Milk Run</v>
      </c>
      <c r="D33" s="1" t="s">
        <v>4</v>
      </c>
      <c r="E33" s="1" t="e">
        <f t="shared" ref="E33:E65" si="26">#REF!</f>
        <v>#REF!</v>
      </c>
      <c r="F33" t="str">
        <f>VLOOKUP(G33,'[1]Team Listing'!$A$1:$R$250,3)</f>
        <v>B2</v>
      </c>
      <c r="G33" s="5">
        <v>113</v>
      </c>
      <c r="H33" t="str">
        <f>VLOOKUP(G33,'[1]Team Listing'!$A$1:$R$250,2)</f>
        <v>Smackedaround</v>
      </c>
      <c r="I33" s="6">
        <v>71</v>
      </c>
      <c r="J33" t="s">
        <v>11</v>
      </c>
      <c r="K33" t="str">
        <f>VLOOKUP(I33,'[1]Field List'!$A$2:$D$105,2,0)</f>
        <v>Lords</v>
      </c>
      <c r="L33" t="str">
        <f>VLOOKUP(I33,'[1]Field List'!$A$2:$D$105,4,0)</f>
        <v>Off Phillipson Road near Distance Edd</v>
      </c>
    </row>
    <row r="34" spans="1:12" x14ac:dyDescent="0.25">
      <c r="A34" t="str">
        <f>VLOOKUP(B34,'[1]Team Listing'!$A$1:$R$250,3)</f>
        <v>B2</v>
      </c>
      <c r="B34" s="5">
        <v>149</v>
      </c>
      <c r="C34" t="str">
        <f>VLOOKUP(B34,'[1]Team Listing'!$A$1:$R$250,2)</f>
        <v>Youngy's XI</v>
      </c>
      <c r="D34" s="1" t="s">
        <v>4</v>
      </c>
      <c r="E34" s="1" t="e">
        <f t="shared" ref="E34:E66" si="27">#REF!</f>
        <v>#REF!</v>
      </c>
      <c r="F34" t="str">
        <f>VLOOKUP(G34,'[1]Team Listing'!$A$1:$R$250,3)</f>
        <v>B2</v>
      </c>
      <c r="G34" s="5">
        <v>128</v>
      </c>
      <c r="H34" t="str">
        <f>VLOOKUP(G34,'[1]Team Listing'!$A$1:$R$250,2)</f>
        <v>Tinned Up</v>
      </c>
      <c r="I34" s="6">
        <v>43</v>
      </c>
      <c r="J34" t="s">
        <v>11</v>
      </c>
      <c r="K34" t="str">
        <f>VLOOKUP(I34,'[1]Field List'!$A$2:$D$105,2,0)</f>
        <v>Charters Towers Airport Reserve</v>
      </c>
      <c r="L34">
        <f>VLOOKUP(I34,'[1]Field List'!$A$2:$D$105,4,0)</f>
        <v>0</v>
      </c>
    </row>
    <row r="35" spans="1:12" x14ac:dyDescent="0.25">
      <c r="A35" t="str">
        <f>VLOOKUP(B35,'[1]Team Listing'!$A$1:$R$250,3)</f>
        <v>B2</v>
      </c>
      <c r="B35" s="5">
        <v>139</v>
      </c>
      <c r="C35" t="str">
        <f>VLOOKUP(B35,'[1]Team Listing'!$A$1:$R$250,2)</f>
        <v>Weekend Wariyas</v>
      </c>
      <c r="D35" s="1" t="s">
        <v>4</v>
      </c>
      <c r="E35" s="1" t="e">
        <f t="shared" ref="E35:E67" si="28">#REF!</f>
        <v>#REF!</v>
      </c>
      <c r="F35" t="str">
        <f>VLOOKUP(G35,'[1]Team Listing'!$A$1:$R$250,3)</f>
        <v>B2</v>
      </c>
      <c r="G35" s="5">
        <v>102</v>
      </c>
      <c r="H35" t="str">
        <f>VLOOKUP(G35,'[1]Team Listing'!$A$1:$R$250,2)</f>
        <v>Pillz &amp; Billz</v>
      </c>
      <c r="I35" s="6">
        <v>45</v>
      </c>
      <c r="J35" t="s">
        <v>11</v>
      </c>
      <c r="K35" t="str">
        <f>VLOOKUP(I35,'[1]Field List'!$A$2:$D$105,2,0)</f>
        <v>Charters Towers Airport Reserve</v>
      </c>
      <c r="L35" t="str">
        <f>VLOOKUP(I35,'[1]Field List'!$A$2:$D$105,4,0)</f>
        <v>Closest field to Trade Centre</v>
      </c>
    </row>
    <row r="36" spans="1:12" x14ac:dyDescent="0.25">
      <c r="A36" t="str">
        <f>VLOOKUP(B36,'[1]Team Listing'!$A$1:$R$250,3)</f>
        <v>B2</v>
      </c>
      <c r="B36" s="5">
        <v>61</v>
      </c>
      <c r="C36" t="str">
        <f>VLOOKUP(B36,'[1]Team Listing'!$A$1:$R$250,2)</f>
        <v>Crakacan</v>
      </c>
      <c r="D36" s="1" t="s">
        <v>4</v>
      </c>
      <c r="E36" s="1" t="e">
        <f t="shared" ref="E36:E67" si="29">#REF!</f>
        <v>#REF!</v>
      </c>
      <c r="F36" t="str">
        <f>VLOOKUP(G36,'[1]Team Listing'!$A$1:$R$250,3)</f>
        <v>B2</v>
      </c>
      <c r="G36" s="5">
        <v>97</v>
      </c>
      <c r="H36" t="str">
        <f>VLOOKUP(G36,'[1]Team Listing'!$A$1:$R$250,2)</f>
        <v>NHS Total</v>
      </c>
      <c r="I36" s="6">
        <v>11</v>
      </c>
      <c r="J36" t="s">
        <v>11</v>
      </c>
      <c r="K36" t="str">
        <f>VLOOKUP(I36,'[1]Field List'!$A$2:$D$105,2,0)</f>
        <v>Mossman Park Junior Cricket</v>
      </c>
      <c r="L36" t="str">
        <f>VLOOKUP(I36,'[1]Field List'!$A$2:$D$105,4,0)</f>
        <v>Field between Nets and Natal Downs Rd</v>
      </c>
    </row>
    <row r="37" spans="1:12" x14ac:dyDescent="0.25">
      <c r="A37" t="str">
        <f>VLOOKUP(B37,'[1]Team Listing'!$A$1:$R$250,3)</f>
        <v>B2</v>
      </c>
      <c r="B37" s="5">
        <v>96</v>
      </c>
      <c r="C37" t="str">
        <f>VLOOKUP(B37,'[1]Team Listing'!$A$1:$R$250,2)</f>
        <v>Neville's Nomads</v>
      </c>
      <c r="D37" s="1" t="s">
        <v>4</v>
      </c>
      <c r="E37" s="1" t="e">
        <f t="shared" ref="E37:E68" si="30">#REF!</f>
        <v>#REF!</v>
      </c>
      <c r="F37" t="str">
        <f>VLOOKUP(G37,'[1]Team Listing'!$A$1:$R$250,3)</f>
        <v>B2</v>
      </c>
      <c r="G37" s="5">
        <v>89</v>
      </c>
      <c r="H37" t="str">
        <f>VLOOKUP(G37,'[1]Team Listing'!$A$1:$R$250,2)</f>
        <v>Mareeba</v>
      </c>
      <c r="I37" s="6">
        <v>41</v>
      </c>
      <c r="J37" t="s">
        <v>11</v>
      </c>
      <c r="K37" t="str">
        <f>VLOOKUP(I37,'[1]Field List'!$A$2:$D$105,2,0)</f>
        <v>Charters Towers Airport Reserve</v>
      </c>
      <c r="L37">
        <f>VLOOKUP(I37,'[1]Field List'!$A$2:$D$105,4,0)</f>
        <v>0</v>
      </c>
    </row>
    <row r="38" spans="1:12" x14ac:dyDescent="0.25">
      <c r="A38" t="str">
        <f>VLOOKUP(B38,'[1]Team Listing'!$A$1:$R$250,3)</f>
        <v>B2</v>
      </c>
      <c r="B38" s="5">
        <v>120</v>
      </c>
      <c r="C38" t="str">
        <f>VLOOKUP(B38,'[1]Team Listing'!$A$1:$R$250,2)</f>
        <v>The Expendaballs</v>
      </c>
      <c r="D38" s="1" t="s">
        <v>4</v>
      </c>
      <c r="E38" s="1" t="e">
        <f t="shared" ref="E38:E69" si="31">#REF!</f>
        <v>#REF!</v>
      </c>
      <c r="F38" t="str">
        <f>VLOOKUP(G38,'[1]Team Listing'!$A$1:$R$250,3)</f>
        <v>B2</v>
      </c>
      <c r="G38" s="5">
        <v>129</v>
      </c>
      <c r="H38" t="str">
        <f>VLOOKUP(G38,'[1]Team Listing'!$A$1:$R$250,2)</f>
        <v>Treasury Cricket Club</v>
      </c>
      <c r="I38" s="6">
        <v>49</v>
      </c>
      <c r="J38" t="s">
        <v>11</v>
      </c>
      <c r="K38" t="str">
        <f>VLOOKUP(I38,'[1]Field List'!$A$2:$D$105,2,0)</f>
        <v>Goldfield Sporting Complex</v>
      </c>
      <c r="L38" t="str">
        <f>VLOOKUP(I38,'[1]Field List'!$A$2:$D$105,4,0)</f>
        <v>Closest to Athletic Club</v>
      </c>
    </row>
    <row r="39" spans="1:12" x14ac:dyDescent="0.25">
      <c r="A39" t="str">
        <f>VLOOKUP(B39,'[1]Team Listing'!$A$1:$R$250,3)</f>
        <v>B2</v>
      </c>
      <c r="B39" s="5">
        <v>32</v>
      </c>
      <c r="C39" t="str">
        <f>VLOOKUP(B39,'[1]Team Listing'!$A$1:$R$250,2)</f>
        <v>Balfes Creek Boozers</v>
      </c>
      <c r="D39" s="1" t="s">
        <v>4</v>
      </c>
      <c r="E39" s="1" t="e">
        <f t="shared" ref="E39:E70" si="32">#REF!</f>
        <v>#REF!</v>
      </c>
      <c r="F39" t="str">
        <f>VLOOKUP(G39,'[1]Team Listing'!$A$1:$R$250,3)</f>
        <v>B2</v>
      </c>
      <c r="G39" s="5">
        <v>38</v>
      </c>
      <c r="H39" t="str">
        <f>VLOOKUP(G39,'[1]Team Listing'!$A$1:$R$250,2)</f>
        <v>Beermacht XI</v>
      </c>
      <c r="I39" s="6">
        <v>64</v>
      </c>
      <c r="J39" t="s">
        <v>11</v>
      </c>
      <c r="K39" t="str">
        <f>VLOOKUP(I39,'[1]Field List'!$A$2:$D$105,2,0)</f>
        <v>School of Distance Education</v>
      </c>
      <c r="L39" t="str">
        <f>VLOOKUP(I39,'[1]Field List'!$A$2:$D$105,4,0)</f>
        <v>School of Distance Education</v>
      </c>
    </row>
    <row r="40" spans="1:12" x14ac:dyDescent="0.25">
      <c r="A40" t="str">
        <f>VLOOKUP(B40,'[1]Team Listing'!$A$1:$R$250,3)</f>
        <v>B2</v>
      </c>
      <c r="B40" s="5">
        <v>36</v>
      </c>
      <c r="C40" t="str">
        <f>VLOOKUP(B40,'[1]Team Listing'!$A$1:$R$250,2)</f>
        <v>Bauhinia Beer Belly's</v>
      </c>
      <c r="D40" s="1" t="s">
        <v>4</v>
      </c>
      <c r="E40" s="1" t="e">
        <f t="shared" ref="E40:E71" si="33">#REF!</f>
        <v>#REF!</v>
      </c>
      <c r="F40" t="str">
        <f>VLOOKUP(G40,'[1]Team Listing'!$A$1:$R$250,3)</f>
        <v>B2</v>
      </c>
      <c r="G40" s="5">
        <v>148</v>
      </c>
      <c r="H40" t="str">
        <f>VLOOKUP(G40,'[1]Team Listing'!$A$1:$R$250,2)</f>
        <v>Yogi's Eleven</v>
      </c>
      <c r="I40" s="6">
        <v>24</v>
      </c>
      <c r="J40" t="s">
        <v>11</v>
      </c>
      <c r="K40" t="str">
        <f>VLOOKUP(I40,'[1]Field List'!$A$2:$D$105,2,0)</f>
        <v>Charters Towers Gun Club</v>
      </c>
      <c r="L40" t="str">
        <f>VLOOKUP(I40,'[1]Field List'!$A$2:$D$105,4,0)</f>
        <v>Closest to Clubhouse</v>
      </c>
    </row>
    <row r="41" spans="1:12" x14ac:dyDescent="0.25">
      <c r="A41" t="str">
        <f>VLOOKUP(B41,'[1]Team Listing'!$A$1:$R$250,3)</f>
        <v>B2</v>
      </c>
      <c r="B41" s="5">
        <v>142</v>
      </c>
      <c r="C41" t="str">
        <f>VLOOKUP(B41,'[1]Team Listing'!$A$1:$R$250,2)</f>
        <v>Western Star Pickets 1</v>
      </c>
      <c r="D41" s="1" t="s">
        <v>4</v>
      </c>
      <c r="E41" s="1" t="e">
        <f t="shared" ref="E41:E72" si="34">#REF!</f>
        <v>#REF!</v>
      </c>
      <c r="F41" t="str">
        <f>VLOOKUP(G41,'[1]Team Listing'!$A$1:$R$250,3)</f>
        <v>B2</v>
      </c>
      <c r="G41" s="5">
        <v>68</v>
      </c>
      <c r="H41" t="str">
        <f>VLOOKUP(G41,'[1]Team Listing'!$A$1:$R$250,2)</f>
        <v>Far Canal</v>
      </c>
      <c r="I41" s="6">
        <v>19</v>
      </c>
      <c r="J41" t="s">
        <v>11</v>
      </c>
      <c r="K41" t="str">
        <f>VLOOKUP(I41,'[1]Field List'!$A$2:$D$105,2,0)</f>
        <v>Blackheath &amp; Thornburgh College</v>
      </c>
      <c r="L41" t="str">
        <f>VLOOKUP(I41,'[1]Field List'!$A$2:$D$105,4,0)</f>
        <v>Waverley Field</v>
      </c>
    </row>
    <row r="42" spans="1:12" x14ac:dyDescent="0.25">
      <c r="A42" t="str">
        <f>VLOOKUP(B42,'[1]Team Listing'!$A$1:$R$250,3)</f>
        <v>B2</v>
      </c>
      <c r="B42" s="5">
        <v>76</v>
      </c>
      <c r="C42" t="str">
        <f>VLOOKUP(B42,'[1]Team Listing'!$A$1:$R$250,2)</f>
        <v>Gone Fishin'</v>
      </c>
      <c r="D42" s="1" t="s">
        <v>4</v>
      </c>
      <c r="E42" s="1" t="e">
        <f t="shared" ref="E42:E73" si="35">#REF!</f>
        <v>#REF!</v>
      </c>
      <c r="F42" t="str">
        <f>VLOOKUP(G42,'[1]Team Listing'!$A$1:$R$250,3)</f>
        <v>B2</v>
      </c>
      <c r="G42" s="5">
        <v>141</v>
      </c>
      <c r="H42" t="str">
        <f>VLOOKUP(G42,'[1]Team Listing'!$A$1:$R$250,2)</f>
        <v>West Indigies</v>
      </c>
      <c r="I42" s="6">
        <v>18</v>
      </c>
      <c r="J42" t="s">
        <v>11</v>
      </c>
      <c r="K42" t="str">
        <f>VLOOKUP(I42,'[1]Field List'!$A$2:$D$105,2,0)</f>
        <v>Mafeking Road</v>
      </c>
      <c r="L42" t="str">
        <f>VLOOKUP(I42,'[1]Field List'!$A$2:$D$105,4,0)</f>
        <v>4 km Milchester Road</v>
      </c>
    </row>
    <row r="43" spans="1:12" x14ac:dyDescent="0.25">
      <c r="A43" t="str">
        <f>VLOOKUP(B43,'[1]Team Listing'!$A$1:$R$250,3)</f>
        <v>B2</v>
      </c>
      <c r="B43" s="5">
        <v>48</v>
      </c>
      <c r="C43" t="str">
        <f>VLOOKUP(B43,'[1]Team Listing'!$A$1:$R$250,2)</f>
        <v>Brokebat Mountain</v>
      </c>
      <c r="D43" s="1" t="s">
        <v>4</v>
      </c>
      <c r="E43" s="1" t="e">
        <f t="shared" ref="E43:E74" si="36">#REF!</f>
        <v>#REF!</v>
      </c>
      <c r="F43" t="str">
        <f>VLOOKUP(G43,'[1]Team Listing'!$A$1:$R$250,3)</f>
        <v>B2</v>
      </c>
      <c r="G43" s="5">
        <v>57</v>
      </c>
      <c r="H43" t="str">
        <f>VLOOKUP(G43,'[1]Team Listing'!$A$1:$R$250,2)</f>
        <v>Chasing Tails</v>
      </c>
      <c r="I43" s="6">
        <v>8</v>
      </c>
      <c r="J43" t="s">
        <v>12</v>
      </c>
      <c r="K43" t="str">
        <f>VLOOKUP(I43,'[1]Field List'!$A$2:$D$105,2,0)</f>
        <v>All Souls &amp; St Gabriels School</v>
      </c>
      <c r="L43" t="str">
        <f>VLOOKUP(I43,'[1]Field List'!$A$2:$D$105,4,0)</f>
        <v>Burry  Oval</v>
      </c>
    </row>
    <row r="44" spans="1:12" x14ac:dyDescent="0.25">
      <c r="A44" t="str">
        <f>VLOOKUP(B44,'[1]Team Listing'!$A$1:$R$250,3)</f>
        <v>B2</v>
      </c>
      <c r="B44" s="5">
        <v>35</v>
      </c>
      <c r="C44" t="str">
        <f>VLOOKUP(B44,'[1]Team Listing'!$A$1:$R$250,2)</f>
        <v>Barry's XI</v>
      </c>
      <c r="D44" s="1" t="s">
        <v>4</v>
      </c>
      <c r="E44" s="1" t="e">
        <f t="shared" ref="E44:E75" si="37">#REF!</f>
        <v>#REF!</v>
      </c>
      <c r="F44" t="str">
        <f>VLOOKUP(G44,'[1]Team Listing'!$A$1:$R$250,3)</f>
        <v>B2</v>
      </c>
      <c r="G44" s="5">
        <v>78</v>
      </c>
      <c r="H44" t="str">
        <f>VLOOKUP(G44,'[1]Team Listing'!$A$1:$R$250,2)</f>
        <v>Grandstanders II</v>
      </c>
      <c r="I44" s="6">
        <v>50</v>
      </c>
      <c r="J44" t="s">
        <v>12</v>
      </c>
      <c r="K44" t="str">
        <f>VLOOKUP(I44,'[1]Field List'!$A$2:$D$105,2,0)</f>
        <v>Goldfield Sporting Complex</v>
      </c>
      <c r="L44" t="str">
        <f>VLOOKUP(I44,'[1]Field List'!$A$2:$D$105,4,0)</f>
        <v>2nd away from Athletic Club</v>
      </c>
    </row>
    <row r="45" spans="1:12" x14ac:dyDescent="0.25">
      <c r="A45" t="str">
        <f>VLOOKUP(B45,'[1]Team Listing'!$A$1:$R$250,3)</f>
        <v>B2</v>
      </c>
      <c r="B45" s="5">
        <v>84</v>
      </c>
      <c r="C45" t="str">
        <f>VLOOKUP(B45,'[1]Team Listing'!$A$1:$R$250,2)</f>
        <v>Hornets Old Boys</v>
      </c>
      <c r="D45" s="1" t="s">
        <v>4</v>
      </c>
      <c r="E45" s="1" t="e">
        <f t="shared" ref="E45:E76" si="38">#REF!</f>
        <v>#REF!</v>
      </c>
      <c r="F45" t="str">
        <f>VLOOKUP(G45,'[1]Team Listing'!$A$1:$R$250,3)</f>
        <v>B2</v>
      </c>
      <c r="G45" s="5">
        <v>72</v>
      </c>
      <c r="H45" t="str">
        <f>VLOOKUP(G45,'[1]Team Listing'!$A$1:$R$250,2)</f>
        <v>Garbutt Magpies</v>
      </c>
      <c r="I45" s="6">
        <v>49</v>
      </c>
      <c r="J45" t="s">
        <v>12</v>
      </c>
      <c r="K45" t="str">
        <f>VLOOKUP(I45,'[1]Field List'!$A$2:$D$105,2,0)</f>
        <v>Goldfield Sporting Complex</v>
      </c>
      <c r="L45" t="str">
        <f>VLOOKUP(I45,'[1]Field List'!$A$2:$D$105,4,0)</f>
        <v>Closest to Athletic Club</v>
      </c>
    </row>
    <row r="46" spans="1:12" x14ac:dyDescent="0.25">
      <c r="A46" t="str">
        <f>VLOOKUP(B46,'[1]Team Listing'!$A$1:$R$250,3)</f>
        <v>B2</v>
      </c>
      <c r="B46" s="5">
        <v>50</v>
      </c>
      <c r="C46" t="str">
        <f>VLOOKUP(B46,'[1]Team Listing'!$A$1:$R$250,2)</f>
        <v>Buffalo XI</v>
      </c>
      <c r="D46" s="1" t="s">
        <v>4</v>
      </c>
      <c r="E46" s="1" t="e">
        <f t="shared" ref="E46:E77" si="39">#REF!</f>
        <v>#REF!</v>
      </c>
      <c r="F46" t="str">
        <f>VLOOKUP(G46,'[1]Team Listing'!$A$1:$R$250,3)</f>
        <v>B2</v>
      </c>
      <c r="G46" s="5">
        <v>85</v>
      </c>
      <c r="H46" t="str">
        <f>VLOOKUP(G46,'[1]Team Listing'!$A$1:$R$250,2)</f>
        <v>Hughenden Grog Monsters</v>
      </c>
      <c r="I46" s="6">
        <v>11</v>
      </c>
      <c r="J46" t="s">
        <v>12</v>
      </c>
      <c r="K46" t="str">
        <f>VLOOKUP(I46,'[1]Field List'!$A$2:$D$105,2,0)</f>
        <v>Mossman Park Junior Cricket</v>
      </c>
      <c r="L46" t="str">
        <f>VLOOKUP(I46,'[1]Field List'!$A$2:$D$105,4,0)</f>
        <v>Field between Nets and Natal Downs Rd</v>
      </c>
    </row>
    <row r="47" spans="1:12" x14ac:dyDescent="0.25">
      <c r="A47" t="str">
        <f>VLOOKUP(B47,'[1]Team Listing'!$A$1:$R$250,3)</f>
        <v>B2</v>
      </c>
      <c r="B47" s="5">
        <v>98</v>
      </c>
      <c r="C47" t="str">
        <f>VLOOKUP(B47,'[1]Team Listing'!$A$1:$R$250,2)</f>
        <v>Normanton Rogues</v>
      </c>
      <c r="D47" s="1" t="s">
        <v>4</v>
      </c>
      <c r="E47" s="1" t="e">
        <f t="shared" ref="E47:E78" si="40">#REF!</f>
        <v>#REF!</v>
      </c>
      <c r="F47" t="str">
        <f>VLOOKUP(G47,'[1]Team Listing'!$A$1:$R$250,3)</f>
        <v>B2</v>
      </c>
      <c r="G47" s="5">
        <v>136</v>
      </c>
      <c r="H47" t="str">
        <f>VLOOKUP(G47,'[1]Team Listing'!$A$1:$R$250,2)</f>
        <v>Wanderers Cricket Club</v>
      </c>
      <c r="I47" s="6">
        <v>61</v>
      </c>
      <c r="J47" t="s">
        <v>12</v>
      </c>
      <c r="K47" t="str">
        <f>VLOOKUP(I47,'[1]Field List'!$A$2:$D$105,2,0)</f>
        <v>Towers Taipans Soccer Field</v>
      </c>
      <c r="L47" t="str">
        <f>VLOOKUP(I47,'[1]Field List'!$A$2:$D$105,4,0)</f>
        <v>Kerswell Oval</v>
      </c>
    </row>
    <row r="48" spans="1:12" x14ac:dyDescent="0.25">
      <c r="A48" t="str">
        <f>VLOOKUP(B48,'[1]Team Listing'!$A$1:$R$250,3)</f>
        <v>B2</v>
      </c>
      <c r="B48" s="5">
        <v>95</v>
      </c>
      <c r="C48" t="str">
        <f>VLOOKUP(B48,'[1]Team Listing'!$A$1:$R$250,2)</f>
        <v>Nanna Meryl's XI</v>
      </c>
      <c r="D48" s="1" t="s">
        <v>4</v>
      </c>
      <c r="E48" s="1" t="e">
        <f t="shared" ref="E48:E79" si="41">#REF!</f>
        <v>#REF!</v>
      </c>
      <c r="F48" t="str">
        <f>VLOOKUP(G48,'[1]Team Listing'!$A$1:$R$250,3)</f>
        <v>B2</v>
      </c>
      <c r="G48" s="5">
        <v>28</v>
      </c>
      <c r="H48" t="str">
        <f>VLOOKUP(G48,'[1]Team Listing'!$A$1:$R$250,2)</f>
        <v>"All Bar'd Up"</v>
      </c>
      <c r="I48" s="6">
        <v>74</v>
      </c>
      <c r="J48" t="s">
        <v>12</v>
      </c>
      <c r="K48" t="str">
        <f>VLOOKUP(I48,'[1]Field List'!$A$2:$D$105,2,0)</f>
        <v>Urdera  Road</v>
      </c>
      <c r="L48" t="str">
        <f>VLOOKUP(I48,'[1]Field List'!$A$2:$D$105,4,0)</f>
        <v>3.2 km Urdera  Road on Lynd H/Way 5km</v>
      </c>
    </row>
    <row r="49" spans="1:12" x14ac:dyDescent="0.25">
      <c r="A49" t="str">
        <f>VLOOKUP(B49,'[1]Team Listing'!$A$1:$R$250,3)</f>
        <v>B2</v>
      </c>
      <c r="B49" s="5">
        <v>31</v>
      </c>
      <c r="C49" t="str">
        <f>VLOOKUP(B49,'[1]Team Listing'!$A$1:$R$250,2)</f>
        <v>Ando's Duckwitts</v>
      </c>
      <c r="D49" s="1" t="s">
        <v>4</v>
      </c>
      <c r="E49" s="1" t="e">
        <f t="shared" ref="E49:E80" si="42">#REF!</f>
        <v>#REF!</v>
      </c>
      <c r="F49" t="str">
        <f>VLOOKUP(G49,'[1]Team Listing'!$A$1:$R$250,3)</f>
        <v>B2</v>
      </c>
      <c r="G49" s="5">
        <v>51</v>
      </c>
      <c r="H49" t="str">
        <f>VLOOKUP(G49,'[1]Team Listing'!$A$1:$R$250,2)</f>
        <v>Bum Grubs</v>
      </c>
      <c r="I49" s="6">
        <v>21</v>
      </c>
      <c r="J49" t="s">
        <v>12</v>
      </c>
      <c r="K49" t="str">
        <f>VLOOKUP(I49,'[1]Field List'!$A$2:$D$105,2,0)</f>
        <v xml:space="preserve">Charters Towers Golf Club </v>
      </c>
      <c r="L49" t="str">
        <f>VLOOKUP(I49,'[1]Field List'!$A$2:$D$105,4,0)</f>
        <v xml:space="preserve">Closest to Clubhouse </v>
      </c>
    </row>
    <row r="50" spans="1:12" x14ac:dyDescent="0.25">
      <c r="A50" t="str">
        <f>VLOOKUP(B50,'[1]Team Listing'!$A$1:$R$250,3)</f>
        <v>B2</v>
      </c>
      <c r="B50" s="5">
        <v>88</v>
      </c>
      <c r="C50" t="str">
        <f>VLOOKUP(B50,'[1]Team Listing'!$A$1:$R$250,2)</f>
        <v>Lager Louts</v>
      </c>
      <c r="D50" s="1" t="s">
        <v>4</v>
      </c>
      <c r="E50" s="1" t="e">
        <f t="shared" ref="E50:E81" si="43">#REF!</f>
        <v>#REF!</v>
      </c>
      <c r="F50" t="str">
        <f>VLOOKUP(G50,'[1]Team Listing'!$A$1:$R$250,3)</f>
        <v>B2</v>
      </c>
      <c r="G50" s="5">
        <v>70</v>
      </c>
      <c r="H50" t="str">
        <f>VLOOKUP(G50,'[1]Team Listing'!$A$1:$R$250,2)</f>
        <v>Farmers XI</v>
      </c>
      <c r="I50" s="6">
        <v>66</v>
      </c>
      <c r="J50" t="s">
        <v>12</v>
      </c>
      <c r="K50" t="str">
        <f>VLOOKUP(I50,'[1]Field List'!$A$2:$D$105,2,0)</f>
        <v>Six Pack Downs</v>
      </c>
      <c r="L50" t="str">
        <f>VLOOKUP(I50,'[1]Field List'!$A$2:$D$105,4,0)</f>
        <v>3.6 km on Lynd Highway</v>
      </c>
    </row>
    <row r="51" spans="1:12" x14ac:dyDescent="0.25">
      <c r="A51" t="str">
        <f>VLOOKUP(B51,'[1]Team Listing'!$A$1:$R$250,3)</f>
        <v>B2</v>
      </c>
      <c r="B51" s="5">
        <v>73</v>
      </c>
      <c r="C51" t="str">
        <f>VLOOKUP(B51,'[1]Team Listing'!$A$1:$R$250,2)</f>
        <v>Garry's Mob</v>
      </c>
      <c r="D51" s="1" t="s">
        <v>4</v>
      </c>
      <c r="E51" s="1" t="e">
        <f t="shared" ref="E51:E82" si="44">#REF!</f>
        <v>#REF!</v>
      </c>
      <c r="F51" t="str">
        <f>VLOOKUP(G51,'[1]Team Listing'!$A$1:$R$250,3)</f>
        <v>B2</v>
      </c>
      <c r="G51" s="5">
        <v>93</v>
      </c>
      <c r="H51" t="str">
        <f>VLOOKUP(G51,'[1]Team Listing'!$A$1:$R$250,2)</f>
        <v>Mongrels Mob</v>
      </c>
      <c r="I51" s="6">
        <v>10</v>
      </c>
      <c r="J51" t="s">
        <v>12</v>
      </c>
      <c r="K51" t="str">
        <f>VLOOKUP(I51,'[1]Field List'!$A$2:$D$105,2,0)</f>
        <v>All Souls &amp; St Gabriels School</v>
      </c>
      <c r="L51" t="str">
        <f>VLOOKUP(I51,'[1]Field List'!$A$2:$D$105,4,0)</f>
        <v>Burns Oval   across road</v>
      </c>
    </row>
    <row r="52" spans="1:12" x14ac:dyDescent="0.25">
      <c r="A52" t="str">
        <f>VLOOKUP(B52,'[1]Team Listing'!$A$1:$R$250,3)</f>
        <v>B2</v>
      </c>
      <c r="B52" s="5">
        <v>124</v>
      </c>
      <c r="C52" t="str">
        <f>VLOOKUP(B52,'[1]Team Listing'!$A$1:$R$250,2)</f>
        <v>The Smash Crabs</v>
      </c>
      <c r="D52" s="1" t="s">
        <v>4</v>
      </c>
      <c r="E52" s="1" t="e">
        <f t="shared" ref="E52:E83" si="45">#REF!</f>
        <v>#REF!</v>
      </c>
      <c r="F52" t="str">
        <f>VLOOKUP(G52,'[1]Team Listing'!$A$1:$R$250,3)</f>
        <v>B2</v>
      </c>
      <c r="G52" s="5">
        <v>69</v>
      </c>
      <c r="H52" t="str">
        <f>VLOOKUP(G52,'[1]Team Listing'!$A$1:$R$250,2)</f>
        <v>Far-Kenworth-It</v>
      </c>
      <c r="I52" s="6">
        <v>41</v>
      </c>
      <c r="J52" t="s">
        <v>12</v>
      </c>
      <c r="K52" t="str">
        <f>VLOOKUP(I52,'[1]Field List'!$A$2:$D$105,2,0)</f>
        <v>Charters Towers Airport Reserve</v>
      </c>
      <c r="L52">
        <f>VLOOKUP(I52,'[1]Field List'!$A$2:$D$105,4,0)</f>
        <v>0</v>
      </c>
    </row>
    <row r="53" spans="1:12" x14ac:dyDescent="0.25">
      <c r="A53" t="str">
        <f>VLOOKUP(B53,'[1]Team Listing'!$A$1:$R$250,3)</f>
        <v>B2</v>
      </c>
      <c r="B53" s="5">
        <v>123</v>
      </c>
      <c r="C53" t="str">
        <f>VLOOKUP(B53,'[1]Team Listing'!$A$1:$R$250,2)</f>
        <v>The North Cleveland Steamers XI</v>
      </c>
      <c r="D53" s="1" t="s">
        <v>4</v>
      </c>
      <c r="E53" s="1" t="e">
        <f t="shared" ref="E53:E84" si="46">#REF!</f>
        <v>#REF!</v>
      </c>
      <c r="F53" t="str">
        <f>VLOOKUP(G53,'[1]Team Listing'!$A$1:$R$250,3)</f>
        <v>B2</v>
      </c>
      <c r="G53" s="5">
        <v>39</v>
      </c>
      <c r="H53" t="str">
        <f>VLOOKUP(G53,'[1]Team Listing'!$A$1:$R$250,2)</f>
        <v>Beers Bats N Balls</v>
      </c>
      <c r="I53" s="6">
        <v>45</v>
      </c>
      <c r="J53" t="s">
        <v>12</v>
      </c>
      <c r="K53" t="str">
        <f>VLOOKUP(I53,'[1]Field List'!$A$2:$D$105,2,0)</f>
        <v>Charters Towers Airport Reserve</v>
      </c>
      <c r="L53" t="str">
        <f>VLOOKUP(I53,'[1]Field List'!$A$2:$D$105,4,0)</f>
        <v>Closest field to Trade Centre</v>
      </c>
    </row>
    <row r="54" spans="1:12" x14ac:dyDescent="0.25">
      <c r="A54" t="str">
        <f>VLOOKUP(B54,'[1]Team Listing'!$A$1:$R$250,3)</f>
        <v>B2</v>
      </c>
      <c r="B54" s="5">
        <v>45</v>
      </c>
      <c r="C54" t="str">
        <f>VLOOKUP(B54,'[1]Team Listing'!$A$1:$R$250,2)</f>
        <v>Bloody Huge XI</v>
      </c>
      <c r="D54" s="1" t="s">
        <v>4</v>
      </c>
      <c r="E54" s="1" t="e">
        <f t="shared" ref="E54:E85" si="47">#REF!</f>
        <v>#REF!</v>
      </c>
      <c r="F54" t="str">
        <f>VLOOKUP(G54,'[1]Team Listing'!$A$1:$R$250,3)</f>
        <v>B2</v>
      </c>
      <c r="G54" s="5">
        <v>30</v>
      </c>
      <c r="H54" t="str">
        <f>VLOOKUP(G54,'[1]Team Listing'!$A$1:$R$250,2)</f>
        <v>Allan's XI</v>
      </c>
      <c r="I54" s="6">
        <v>43</v>
      </c>
      <c r="J54" t="s">
        <v>12</v>
      </c>
      <c r="K54" t="str">
        <f>VLOOKUP(I54,'[1]Field List'!$A$2:$D$105,2,0)</f>
        <v>Charters Towers Airport Reserve</v>
      </c>
      <c r="L54">
        <f>VLOOKUP(I54,'[1]Field List'!$A$2:$D$105,4,0)</f>
        <v>0</v>
      </c>
    </row>
    <row r="55" spans="1:12" x14ac:dyDescent="0.25">
      <c r="A55" t="str">
        <f>VLOOKUP(B55,'[1]Team Listing'!$A$1:$R$250,3)</f>
        <v>B2</v>
      </c>
      <c r="B55" s="5">
        <v>133</v>
      </c>
      <c r="C55" t="str">
        <f>VLOOKUP(B55,'[1]Team Listing'!$A$1:$R$250,2)</f>
        <v>Urkels XI</v>
      </c>
      <c r="D55" s="1" t="s">
        <v>4</v>
      </c>
      <c r="E55" s="1" t="e">
        <f t="shared" ref="E55:E86" si="48">#REF!</f>
        <v>#REF!</v>
      </c>
      <c r="F55" t="str">
        <f>VLOOKUP(G55,'[1]Team Listing'!$A$1:$R$250,3)</f>
        <v>B2</v>
      </c>
      <c r="G55" s="5">
        <v>143</v>
      </c>
      <c r="H55" t="str">
        <f>VLOOKUP(G55,'[1]Team Listing'!$A$1:$R$250,2)</f>
        <v>Western Star Pickets 2</v>
      </c>
      <c r="I55" s="6">
        <v>19</v>
      </c>
      <c r="J55" t="s">
        <v>12</v>
      </c>
      <c r="K55" t="str">
        <f>VLOOKUP(I55,'[1]Field List'!$A$2:$D$105,2,0)</f>
        <v>Blackheath &amp; Thornburgh College</v>
      </c>
      <c r="L55" t="str">
        <f>VLOOKUP(I55,'[1]Field List'!$A$2:$D$105,4,0)</f>
        <v>Waverley Field</v>
      </c>
    </row>
    <row r="56" spans="1:12" x14ac:dyDescent="0.25">
      <c r="A56" t="str">
        <f>VLOOKUP(B56,'[1]Team Listing'!$A$1:$R$250,3)</f>
        <v>B2</v>
      </c>
      <c r="B56" s="5">
        <v>108</v>
      </c>
      <c r="C56" t="str">
        <f>VLOOKUP(B56,'[1]Team Listing'!$A$1:$R$250,2)</f>
        <v>Salisbury Boys XI 1</v>
      </c>
      <c r="D56" s="1" t="s">
        <v>4</v>
      </c>
      <c r="E56" s="1" t="e">
        <f t="shared" ref="E56:E87" si="49">#REF!</f>
        <v>#REF!</v>
      </c>
      <c r="F56" t="str">
        <f>VLOOKUP(G56,'[1]Team Listing'!$A$1:$R$250,3)</f>
        <v>B2</v>
      </c>
      <c r="G56" s="5">
        <v>44</v>
      </c>
      <c r="H56" t="str">
        <f>VLOOKUP(G56,'[1]Team Listing'!$A$1:$R$250,2)</f>
        <v>Blood Sweat 'N' Beers</v>
      </c>
      <c r="I56" s="6">
        <v>68</v>
      </c>
      <c r="J56" t="s">
        <v>12</v>
      </c>
      <c r="K56" t="str">
        <f>VLOOKUP(I56,'[1]Field List'!$A$2:$D$105,2,0)</f>
        <v>Sellheim</v>
      </c>
      <c r="L56" t="str">
        <f>VLOOKUP(I56,'[1]Field List'!$A$2:$D$105,4,0)</f>
        <v xml:space="preserve">Ben Carrs  Field                      </v>
      </c>
    </row>
    <row r="57" spans="1:12" x14ac:dyDescent="0.25">
      <c r="A57" t="str">
        <f>VLOOKUP(B57,'[1]Team Listing'!$A$1:$R$250,3)</f>
        <v>B2</v>
      </c>
      <c r="B57" s="5">
        <v>58</v>
      </c>
      <c r="C57" t="str">
        <f>VLOOKUP(B57,'[1]Team Listing'!$A$1:$R$250,2)</f>
        <v>Chuckers &amp; Sloggers</v>
      </c>
      <c r="D57" s="1" t="s">
        <v>4</v>
      </c>
      <c r="E57" s="1" t="e">
        <f t="shared" ref="E57:E88" si="50">#REF!</f>
        <v>#REF!</v>
      </c>
      <c r="F57" t="str">
        <f>VLOOKUP(G57,'[1]Team Listing'!$A$1:$R$250,3)</f>
        <v>B2</v>
      </c>
      <c r="G57" s="5">
        <v>81</v>
      </c>
      <c r="H57" t="str">
        <f>VLOOKUP(G57,'[1]Team Listing'!$A$1:$R$250,2)</f>
        <v>Health Hazards</v>
      </c>
      <c r="I57" s="6">
        <v>56</v>
      </c>
      <c r="J57" t="s">
        <v>12</v>
      </c>
      <c r="K57" t="str">
        <f>VLOOKUP(I57,'[1]Field List'!$A$2:$D$105,2,0)</f>
        <v>Eventide</v>
      </c>
      <c r="L57" t="str">
        <f>VLOOKUP(I57,'[1]Field List'!$A$2:$D$105,4,0)</f>
        <v>Eventide</v>
      </c>
    </row>
    <row r="58" spans="1:12" x14ac:dyDescent="0.25">
      <c r="A58" t="str">
        <f>VLOOKUP(B58,'[1]Team Listing'!$A$1:$R$250,3)</f>
        <v>B2</v>
      </c>
      <c r="B58" s="5">
        <v>121</v>
      </c>
      <c r="C58" t="str">
        <f>VLOOKUP(B58,'[1]Team Listing'!$A$1:$R$250,2)</f>
        <v>The Fish</v>
      </c>
      <c r="D58" s="1" t="s">
        <v>4</v>
      </c>
      <c r="E58" s="1" t="e">
        <f t="shared" ref="E58:E89" si="51">#REF!</f>
        <v>#REF!</v>
      </c>
      <c r="F58" t="str">
        <f>VLOOKUP(G58,'[1]Team Listing'!$A$1:$R$250,3)</f>
        <v>B2</v>
      </c>
      <c r="G58" s="5">
        <v>53</v>
      </c>
      <c r="H58" t="str">
        <f>VLOOKUP(G58,'[1]Team Listing'!$A$1:$R$250,2)</f>
        <v>Butler Park Bandits</v>
      </c>
      <c r="I58" s="6">
        <v>39</v>
      </c>
      <c r="J58" t="s">
        <v>12</v>
      </c>
      <c r="K58" t="str">
        <f>VLOOKUP(I58,'[1]Field List'!$A$2:$D$105,2,0)</f>
        <v>Charters Towers Airport Reserve</v>
      </c>
      <c r="L58">
        <f>VLOOKUP(I58,'[1]Field List'!$A$2:$D$105,4,0)</f>
        <v>0</v>
      </c>
    </row>
    <row r="59" spans="1:12" x14ac:dyDescent="0.25">
      <c r="A59" t="str">
        <f>VLOOKUP(B59,'[1]Team Listing'!$A$1:$R$250,3)</f>
        <v>B2</v>
      </c>
      <c r="B59" s="5">
        <v>150</v>
      </c>
      <c r="C59" t="str">
        <f>VLOOKUP(B59,'[1]Team Listing'!$A$1:$R$250,2)</f>
        <v>Zarsoff Brothers</v>
      </c>
      <c r="D59" s="1" t="s">
        <v>4</v>
      </c>
      <c r="E59" s="1" t="e">
        <f t="shared" ref="E59" si="52">#REF!</f>
        <v>#REF!</v>
      </c>
      <c r="F59" t="str">
        <f>VLOOKUP(G59,'[1]Team Listing'!$A$1:$R$250,3)</f>
        <v>B2</v>
      </c>
      <c r="G59" s="5">
        <v>140</v>
      </c>
      <c r="H59" t="str">
        <f>VLOOKUP(G59,'[1]Team Listing'!$A$1:$R$250,2)</f>
        <v>Weipa Crocs</v>
      </c>
      <c r="I59" s="6">
        <v>15</v>
      </c>
      <c r="J59" t="s">
        <v>12</v>
      </c>
      <c r="K59" t="str">
        <f>VLOOKUP(I59,'[1]Field List'!$A$2:$D$105,2,0)</f>
        <v>Mosman Park Junior Cricket</v>
      </c>
      <c r="L59" t="str">
        <f>VLOOKUP(I59,'[1]Field List'!$A$2:$D$105,4,0)</f>
        <v>Top field towards Mt Leyshon Road</v>
      </c>
    </row>
    <row r="60" spans="1:12" x14ac:dyDescent="0.25">
      <c r="A60" t="str">
        <f>VLOOKUP(B60,'[1]Team Listing'!$A$1:$R$250,3)</f>
        <v>B2</v>
      </c>
      <c r="B60" s="5">
        <v>74</v>
      </c>
      <c r="C60" t="str">
        <f>VLOOKUP(B60,'[1]Team Listing'!$A$1:$R$250,2)</f>
        <v>Georgetown Joes</v>
      </c>
      <c r="D60" s="1" t="s">
        <v>4</v>
      </c>
      <c r="E60" s="1" t="e">
        <f t="shared" ref="E60" si="53">#REF!</f>
        <v>#REF!</v>
      </c>
      <c r="F60" t="str">
        <f>VLOOKUP(G60,'[1]Team Listing'!$A$1:$R$250,3)</f>
        <v>B2</v>
      </c>
      <c r="G60" s="5">
        <v>41</v>
      </c>
      <c r="H60" t="str">
        <f>VLOOKUP(G60,'[1]Team Listing'!$A$1:$R$250,2)</f>
        <v>Billbies XI</v>
      </c>
      <c r="I60" s="6">
        <v>28</v>
      </c>
      <c r="J60" t="s">
        <v>12</v>
      </c>
      <c r="K60" t="str">
        <f>VLOOKUP(I60,'[1]Field List'!$A$2:$D$105,2,0)</f>
        <v>Charters Towers Airport Reserve</v>
      </c>
      <c r="L60" t="str">
        <f>VLOOKUP(I60,'[1]Field List'!$A$2:$D$105,4,0)</f>
        <v>Lou Laneyrie Oval</v>
      </c>
    </row>
    <row r="61" spans="1:12" x14ac:dyDescent="0.25">
      <c r="A61" t="str">
        <f>VLOOKUP(B61,'[1]Team Listing'!$A$1:$R$250,3)</f>
        <v>B2</v>
      </c>
      <c r="B61" s="5">
        <v>106</v>
      </c>
      <c r="C61" t="str">
        <f>VLOOKUP(B61,'[1]Team Listing'!$A$1:$R$250,2)</f>
        <v>Popatop Mixups</v>
      </c>
      <c r="D61" s="1" t="s">
        <v>4</v>
      </c>
      <c r="E61" s="1" t="e">
        <f t="shared" ref="E61" si="54">#REF!</f>
        <v>#REF!</v>
      </c>
      <c r="F61" t="str">
        <f>VLOOKUP(G61,'[1]Team Listing'!$A$1:$R$250,3)</f>
        <v>B2</v>
      </c>
      <c r="G61" s="5">
        <v>94</v>
      </c>
      <c r="H61" t="str">
        <f>VLOOKUP(G61,'[1]Team Listing'!$A$1:$R$250,2)</f>
        <v>Mt Coolon</v>
      </c>
      <c r="I61" s="6">
        <v>70</v>
      </c>
      <c r="J61" t="s">
        <v>12</v>
      </c>
      <c r="K61" t="str">
        <f>VLOOKUP(I61,'[1]Field List'!$A$2:$D$105,2,0)</f>
        <v>Popatop Plains</v>
      </c>
      <c r="L61" t="str">
        <f>VLOOKUP(I61,'[1]Field List'!$A$2:$D$105,4,0)</f>
        <v xml:space="preserve"> 3 km  on Woodchopper Road</v>
      </c>
    </row>
    <row r="62" spans="1:12" x14ac:dyDescent="0.25">
      <c r="A62" t="str">
        <f>VLOOKUP(B62,'[1]Team Listing'!$A$1:$R$250,3)</f>
        <v>B2</v>
      </c>
      <c r="B62" s="5">
        <v>47</v>
      </c>
      <c r="C62" t="str">
        <f>VLOOKUP(B62,'[1]Team Listing'!$A$1:$R$250,2)</f>
        <v>Bomb'd 11</v>
      </c>
      <c r="D62" s="1" t="s">
        <v>4</v>
      </c>
      <c r="E62" s="1" t="e">
        <f t="shared" ref="E62:E93" si="55">#REF!</f>
        <v>#REF!</v>
      </c>
      <c r="F62" t="str">
        <f>VLOOKUP(G62,'[1]Team Listing'!$A$1:$R$250,3)</f>
        <v>B2</v>
      </c>
      <c r="G62" s="5">
        <v>135</v>
      </c>
      <c r="H62" t="str">
        <f>VLOOKUP(G62,'[1]Team Listing'!$A$1:$R$250,2)</f>
        <v>Wallabies</v>
      </c>
      <c r="I62" s="6">
        <v>29</v>
      </c>
      <c r="J62" t="s">
        <v>12</v>
      </c>
      <c r="K62" t="str">
        <f>VLOOKUP(I62,'[1]Field List'!$A$2:$D$105,2,0)</f>
        <v>Charters Towers Airport Reserve</v>
      </c>
      <c r="L62" t="str">
        <f>VLOOKUP(I62,'[1]Field List'!$A$2:$D$105,4,0)</f>
        <v>Opposite Depot</v>
      </c>
    </row>
    <row r="63" spans="1:12" hidden="1" x14ac:dyDescent="0.25">
      <c r="A63" t="e">
        <f>VLOOKUP(B63,'[1]Team Listing'!$A$1:$R$250,3)</f>
        <v>#N/A</v>
      </c>
      <c r="B63" s="5"/>
      <c r="C63" t="e">
        <f>VLOOKUP(B63,'[1]Team Listing'!$A$1:$R$250,2)</f>
        <v>#N/A</v>
      </c>
      <c r="D63" s="1" t="s">
        <v>4</v>
      </c>
      <c r="E63" s="1" t="e">
        <f t="shared" ref="E63:E94" si="56">#REF!</f>
        <v>#REF!</v>
      </c>
      <c r="F63" t="e">
        <f>VLOOKUP(G63,'[1]Team Listing'!$A$1:$R$250,3)</f>
        <v>#N/A</v>
      </c>
      <c r="G63" s="5"/>
      <c r="H63" t="e">
        <f>VLOOKUP(G63,'[1]Team Listing'!$A$1:$R$250,2)</f>
        <v>#N/A</v>
      </c>
      <c r="I63" s="6"/>
      <c r="K63" t="e">
        <f>VLOOKUP(I63,'[1]Field List'!$A$2:$D$105,2,0)</f>
        <v>#N/A</v>
      </c>
      <c r="L63" t="e">
        <f>VLOOKUP(I63,'[1]Field List'!$A$2:$D$105,4,0)</f>
        <v>#N/A</v>
      </c>
    </row>
    <row r="64" spans="1:12" x14ac:dyDescent="0.25">
      <c r="A64" t="str">
        <f>VLOOKUP(B64,'[1]Team Listing'!$A$1:$R$250,3)</f>
        <v>B2</v>
      </c>
      <c r="B64" s="5">
        <v>65</v>
      </c>
      <c r="C64" t="str">
        <f>VLOOKUP(B64,'[1]Team Listing'!$A$1:$R$250,2)</f>
        <v>Dreaded Creeping Bumrash</v>
      </c>
      <c r="D64" s="1" t="s">
        <v>4</v>
      </c>
      <c r="E64" s="1" t="e">
        <f t="shared" ref="E64:E95" si="57">#REF!</f>
        <v>#REF!</v>
      </c>
      <c r="F64" t="str">
        <f>VLOOKUP(G64,'[1]Team Listing'!$A$1:$R$250,3)</f>
        <v>B2</v>
      </c>
      <c r="G64" s="5">
        <v>145</v>
      </c>
      <c r="H64" t="str">
        <f>VLOOKUP(G64,'[1]Team Listing'!$A$1:$R$250,2)</f>
        <v>Wristy Strokes</v>
      </c>
      <c r="I64" s="6">
        <v>23</v>
      </c>
      <c r="J64" t="s">
        <v>12</v>
      </c>
      <c r="K64" t="str">
        <f>VLOOKUP(I64,'[1]Field List'!$A$2:$D$105,2,0)</f>
        <v>Charters Towers Gun Club</v>
      </c>
      <c r="L64" t="str">
        <f>VLOOKUP(I64,'[1]Field List'!$A$2:$D$105,4,0)</f>
        <v>Left Hand side/2nd away from clubhouse</v>
      </c>
    </row>
    <row r="65" spans="1:12" x14ac:dyDescent="0.25">
      <c r="A65" t="str">
        <f>VLOOKUP(B65,'[1]Team Listing'!$A$1:$R$250,3)</f>
        <v>B2</v>
      </c>
      <c r="B65" s="5">
        <v>92</v>
      </c>
      <c r="C65" t="str">
        <f>VLOOKUP(B65,'[1]Team Listing'!$A$1:$R$250,2)</f>
        <v>Mingela</v>
      </c>
      <c r="D65" s="1" t="s">
        <v>4</v>
      </c>
      <c r="E65" s="1" t="e">
        <f t="shared" ref="E65:E96" si="58">#REF!</f>
        <v>#REF!</v>
      </c>
      <c r="F65" t="str">
        <f>VLOOKUP(G65,'[1]Team Listing'!$A$1:$R$250,3)</f>
        <v>B2</v>
      </c>
      <c r="G65" s="5">
        <v>80</v>
      </c>
      <c r="H65" t="str">
        <f>VLOOKUP(G65,'[1]Team Listing'!$A$1:$R$250,2)</f>
        <v>Grog Monsters</v>
      </c>
      <c r="I65" s="6">
        <v>20</v>
      </c>
      <c r="J65" t="s">
        <v>12</v>
      </c>
      <c r="K65" t="str">
        <f>VLOOKUP(I65,'[1]Field List'!$A$2:$D$105,2,0)</f>
        <v>Richmond Hill State School</v>
      </c>
      <c r="L65" t="str">
        <f>VLOOKUP(I65,'[1]Field List'!$A$2:$D$105,4,0)</f>
        <v>Richmond Hill School</v>
      </c>
    </row>
    <row r="66" spans="1:12" x14ac:dyDescent="0.25">
      <c r="A66" t="str">
        <f>VLOOKUP(B66,'[1]Team Listing'!$A$1:$R$250,3)</f>
        <v>B2</v>
      </c>
      <c r="B66" s="5">
        <v>29</v>
      </c>
      <c r="C66" t="str">
        <f>VLOOKUP(B66,'[1]Team Listing'!$A$1:$R$250,2)</f>
        <v>Alegnim Lads</v>
      </c>
      <c r="D66" s="1" t="s">
        <v>4</v>
      </c>
      <c r="E66" s="1" t="e">
        <f t="shared" ref="E66:E97" si="59">#REF!</f>
        <v>#REF!</v>
      </c>
      <c r="F66" t="str">
        <f>VLOOKUP(G66,'[1]Team Listing'!$A$1:$R$250,3)</f>
        <v>B2</v>
      </c>
      <c r="G66" s="5">
        <v>75</v>
      </c>
      <c r="H66" t="str">
        <f>VLOOKUP(G66,'[1]Team Listing'!$A$1:$R$250,2)</f>
        <v>Gibby's Greenants</v>
      </c>
      <c r="I66" s="6">
        <v>42</v>
      </c>
      <c r="J66" t="s">
        <v>12</v>
      </c>
      <c r="K66" t="str">
        <f>VLOOKUP(I66,'[1]Field List'!$A$2:$D$105,2,0)</f>
        <v>Charters Towers Airport Reserve</v>
      </c>
      <c r="L66">
        <f>VLOOKUP(I66,'[1]Field List'!$A$2:$D$105,4,0)</f>
        <v>0</v>
      </c>
    </row>
    <row r="67" spans="1:12" x14ac:dyDescent="0.25">
      <c r="A67" t="str">
        <f>VLOOKUP(B67,'[1]Team Listing'!$A$1:$R$250,3)</f>
        <v>B2</v>
      </c>
      <c r="B67" s="5">
        <v>63</v>
      </c>
      <c r="C67" t="str">
        <f>VLOOKUP(B67,'[1]Team Listing'!$A$1:$R$250,2)</f>
        <v>Dead Set Ball Tearers</v>
      </c>
      <c r="D67" s="1" t="s">
        <v>4</v>
      </c>
      <c r="E67" s="1" t="e">
        <f t="shared" ref="E67:E98" si="60">#REF!</f>
        <v>#REF!</v>
      </c>
      <c r="F67" t="str">
        <f>VLOOKUP(G67,'[1]Team Listing'!$A$1:$R$250,3)</f>
        <v>B2</v>
      </c>
      <c r="G67" s="5">
        <v>64</v>
      </c>
      <c r="H67" t="str">
        <f>VLOOKUP(G67,'[1]Team Listing'!$A$1:$R$250,2)</f>
        <v>Dirty Dogs</v>
      </c>
      <c r="I67" s="6">
        <v>35</v>
      </c>
      <c r="J67" t="s">
        <v>12</v>
      </c>
      <c r="K67" t="str">
        <f>VLOOKUP(I67,'[1]Field List'!$A$2:$D$105,2,0)</f>
        <v>Charters Towers Airport Reserve</v>
      </c>
      <c r="L67">
        <f>VLOOKUP(I67,'[1]Field List'!$A$2:$D$105,4,0)</f>
        <v>0</v>
      </c>
    </row>
    <row r="68" spans="1:12" x14ac:dyDescent="0.25">
      <c r="A68" t="str">
        <f>VLOOKUP(B68,'[1]Team Listing'!$A$1:$R$250,3)</f>
        <v>B2</v>
      </c>
      <c r="B68" s="5">
        <v>33</v>
      </c>
      <c r="C68" t="str">
        <f>VLOOKUP(B68,'[1]Team Listing'!$A$1:$R$250,2)</f>
        <v>Ballz Hangin</v>
      </c>
      <c r="D68" s="1" t="s">
        <v>4</v>
      </c>
      <c r="E68" s="1" t="e">
        <f t="shared" ref="E68:E99" si="61">#REF!</f>
        <v>#REF!</v>
      </c>
      <c r="F68" t="str">
        <f>VLOOKUP(G68,'[1]Team Listing'!$A$1:$R$250,3)</f>
        <v>B2</v>
      </c>
      <c r="G68" s="5">
        <v>114</v>
      </c>
      <c r="H68" t="str">
        <f>VLOOKUP(G68,'[1]Team Listing'!$A$1:$R$250,2)</f>
        <v>Sugar Daddies</v>
      </c>
      <c r="I68" s="6">
        <v>77</v>
      </c>
      <c r="J68" t="s">
        <v>12</v>
      </c>
      <c r="K68" t="str">
        <f>VLOOKUP(I68,'[1]Field List'!$A$2:$D$105,2,0)</f>
        <v>A Leonardi    1 GAME ONLY</v>
      </c>
      <c r="L68" t="str">
        <f>VLOOKUP(I68,'[1]Field List'!$A$2:$D$105,4,0)</f>
        <v>30 Torsview Road of Woodchopper Road</v>
      </c>
    </row>
    <row r="69" spans="1:12" x14ac:dyDescent="0.25">
      <c r="A69" t="str">
        <f>VLOOKUP(B69,'[1]Team Listing'!$A$1:$R$250,3)</f>
        <v>Social</v>
      </c>
      <c r="B69" s="5">
        <v>175</v>
      </c>
      <c r="C69" t="str">
        <f>VLOOKUP(B69,'[1]Team Listing'!$A$1:$R$250,2)</f>
        <v>Carl's XI</v>
      </c>
      <c r="D69" s="1" t="s">
        <v>4</v>
      </c>
      <c r="E69" s="1" t="e">
        <f t="shared" ref="E69:E100" si="62">#REF!</f>
        <v>#REF!</v>
      </c>
      <c r="F69" t="str">
        <f>VLOOKUP(G69,'[1]Team Listing'!$A$1:$R$250,3)</f>
        <v>Social</v>
      </c>
      <c r="G69" s="5">
        <v>220</v>
      </c>
      <c r="H69" t="str">
        <f>VLOOKUP(G69,'[1]Team Listing'!$A$1:$R$250,2)</f>
        <v>Wulguru Steel Weekenders</v>
      </c>
      <c r="I69" s="6">
        <v>59</v>
      </c>
      <c r="J69" t="s">
        <v>11</v>
      </c>
      <c r="K69" t="str">
        <f>VLOOKUP(I69,'[1]Field List'!$A$2:$D$105,2,0)</f>
        <v>Ormondes</v>
      </c>
      <c r="L69" t="str">
        <f>VLOOKUP(I69,'[1]Field List'!$A$2:$D$105,4,0)</f>
        <v>11km Alfords Road on Milchester Road</v>
      </c>
    </row>
    <row r="70" spans="1:12" x14ac:dyDescent="0.25">
      <c r="A70" t="str">
        <f>VLOOKUP(B70,'[1]Team Listing'!$A$1:$R$250,3)</f>
        <v>Social</v>
      </c>
      <c r="B70" s="5">
        <v>209</v>
      </c>
      <c r="C70" t="str">
        <f>VLOOKUP(B70,'[1]Team Listing'!$A$1:$R$250,2)</f>
        <v>The Rellies</v>
      </c>
      <c r="D70" s="1" t="s">
        <v>4</v>
      </c>
      <c r="E70" s="1" t="e">
        <f t="shared" ref="E70:E101" si="63">#REF!</f>
        <v>#REF!</v>
      </c>
      <c r="F70" t="str">
        <f>VLOOKUP(G70,'[1]Team Listing'!$A$1:$R$250,3)</f>
        <v>Social</v>
      </c>
      <c r="G70" s="5">
        <v>203</v>
      </c>
      <c r="H70" t="str">
        <f>VLOOKUP(G70,'[1]Team Listing'!$A$1:$R$250,2)</f>
        <v>Shamrock Schooner Scullers</v>
      </c>
      <c r="I70" s="6">
        <v>69</v>
      </c>
      <c r="J70" t="s">
        <v>11</v>
      </c>
      <c r="K70" t="str">
        <f>VLOOKUP(I70,'[1]Field List'!$A$2:$D$105,2,0)</f>
        <v>Alcheringa     1 GAME ONLY</v>
      </c>
      <c r="L70" t="str">
        <f>VLOOKUP(I70,'[1]Field List'!$A$2:$D$105,4,0)</f>
        <v>4.2 km on Old Dalrymple Road.</v>
      </c>
    </row>
    <row r="71" spans="1:12" x14ac:dyDescent="0.25">
      <c r="A71" t="str">
        <f>VLOOKUP(B71,'[1]Team Listing'!$A$1:$R$250,3)</f>
        <v>Social</v>
      </c>
      <c r="B71" s="5">
        <v>219</v>
      </c>
      <c r="C71" t="str">
        <f>VLOOKUP(B71,'[1]Team Listing'!$A$1:$R$250,2)</f>
        <v>Winey Pitches</v>
      </c>
      <c r="D71" s="1" t="s">
        <v>4</v>
      </c>
      <c r="E71" s="1" t="e">
        <f t="shared" ref="E71:E102" si="64">#REF!</f>
        <v>#REF!</v>
      </c>
      <c r="F71" t="str">
        <f>VLOOKUP(G71,'[1]Team Listing'!$A$1:$R$250,3)</f>
        <v>Social</v>
      </c>
      <c r="G71" s="5">
        <v>210</v>
      </c>
      <c r="H71" t="str">
        <f>VLOOKUP(G71,'[1]Team Listing'!$A$1:$R$250,2)</f>
        <v>Thorleys Troopers</v>
      </c>
      <c r="I71" s="6">
        <v>66</v>
      </c>
      <c r="J71" t="s">
        <v>11</v>
      </c>
      <c r="K71" t="str">
        <f>VLOOKUP(I71,'[1]Field List'!$A$2:$D$105,2,0)</f>
        <v>Six Pack Downs</v>
      </c>
      <c r="L71" t="str">
        <f>VLOOKUP(I71,'[1]Field List'!$A$2:$D$105,4,0)</f>
        <v>3.6 km on Lynd Highway</v>
      </c>
    </row>
    <row r="72" spans="1:12" x14ac:dyDescent="0.25">
      <c r="A72" t="str">
        <f>VLOOKUP(B72,'[1]Team Listing'!$A$1:$R$250,3)</f>
        <v>Social</v>
      </c>
      <c r="B72" s="5">
        <v>178</v>
      </c>
      <c r="C72" t="str">
        <f>VLOOKUP(B72,'[1]Team Listing'!$A$1:$R$250,2)</f>
        <v>CT Country Club</v>
      </c>
      <c r="D72" s="1" t="s">
        <v>4</v>
      </c>
      <c r="E72" s="1" t="e">
        <f t="shared" ref="E72:E103" si="65">#REF!</f>
        <v>#REF!</v>
      </c>
      <c r="F72" t="str">
        <f>VLOOKUP(G72,'[1]Team Listing'!$A$1:$R$250,3)</f>
        <v>Social</v>
      </c>
      <c r="G72" s="5">
        <v>188</v>
      </c>
      <c r="H72" t="str">
        <f>VLOOKUP(G72,'[1]Team Listing'!$A$1:$R$250,2)</f>
        <v>Inghamvale Housos</v>
      </c>
      <c r="I72" s="6">
        <v>14</v>
      </c>
      <c r="J72" t="s">
        <v>11</v>
      </c>
      <c r="K72" t="str">
        <f>VLOOKUP(I72,'[1]Field List'!$A$2:$D$105,2,0)</f>
        <v>Mosman Park Junior Cricket</v>
      </c>
      <c r="L72" t="str">
        <f>VLOOKUP(I72,'[1]Field List'!$A$2:$D$105,4,0)</f>
        <v>Keith Kratzmann  Oval</v>
      </c>
    </row>
    <row r="73" spans="1:12" x14ac:dyDescent="0.25">
      <c r="A73" t="str">
        <f>VLOOKUP(B73,'[1]Team Listing'!$A$1:$R$250,3)</f>
        <v>Social</v>
      </c>
      <c r="B73" s="5">
        <v>205</v>
      </c>
      <c r="C73" t="str">
        <f>VLOOKUP(B73,'[1]Team Listing'!$A$1:$R$250,2)</f>
        <v>Smack My Pitch Up</v>
      </c>
      <c r="D73" s="1" t="s">
        <v>4</v>
      </c>
      <c r="E73" s="1" t="e">
        <f t="shared" ref="E73:E104" si="66">#REF!</f>
        <v>#REF!</v>
      </c>
      <c r="F73" t="str">
        <f>VLOOKUP(G73,'[1]Team Listing'!$A$1:$R$250,3)</f>
        <v>Social</v>
      </c>
      <c r="G73" s="5">
        <v>170</v>
      </c>
      <c r="H73" t="str">
        <f>VLOOKUP(G73,'[1]Team Listing'!$A$1:$R$250,2)</f>
        <v>Balls Beers and Bowl 5417</v>
      </c>
      <c r="I73" s="6">
        <v>51</v>
      </c>
      <c r="J73" t="s">
        <v>11</v>
      </c>
      <c r="K73" t="str">
        <f>VLOOKUP(I73,'[1]Field List'!$A$2:$D$105,2,0)</f>
        <v>20 Coral Road    1  GAME ONLY</v>
      </c>
      <c r="L73" t="str">
        <f>VLOOKUP(I73,'[1]Field List'!$A$2:$D$105,4,0)</f>
        <v>3.1km Jesmond Road on Mt Isa Hwy  10km</v>
      </c>
    </row>
    <row r="74" spans="1:12" x14ac:dyDescent="0.25">
      <c r="A74" t="str">
        <f>VLOOKUP(B74,'[1]Team Listing'!$A$1:$R$250,3)</f>
        <v>Social</v>
      </c>
      <c r="B74" s="5">
        <v>200</v>
      </c>
      <c r="C74" t="str">
        <f>VLOOKUP(B74,'[1]Team Listing'!$A$1:$R$250,2)</f>
        <v>Riverside Boys</v>
      </c>
      <c r="D74" s="1" t="s">
        <v>4</v>
      </c>
      <c r="E74" s="1" t="e">
        <f t="shared" ref="E74:E105" si="67">#REF!</f>
        <v>#REF!</v>
      </c>
      <c r="F74" t="str">
        <f>VLOOKUP(G74,'[1]Team Listing'!$A$1:$R$250,3)</f>
        <v>Social</v>
      </c>
      <c r="G74" s="5">
        <v>183</v>
      </c>
      <c r="H74" t="str">
        <f>VLOOKUP(G74,'[1]Team Listing'!$A$1:$R$250,2)</f>
        <v>Fatbats</v>
      </c>
      <c r="I74" s="6">
        <v>67</v>
      </c>
      <c r="J74" t="s">
        <v>11</v>
      </c>
      <c r="K74" t="str">
        <f>VLOOKUP(I74,'[1]Field List'!$A$2:$D$105,2,0)</f>
        <v>Sellheim</v>
      </c>
      <c r="L74" t="str">
        <f>VLOOKUP(I74,'[1]Field List'!$A$2:$D$105,4,0)</f>
        <v xml:space="preserve">Wayne Lewis's Property          </v>
      </c>
    </row>
    <row r="75" spans="1:12" x14ac:dyDescent="0.25">
      <c r="A75" t="str">
        <f>VLOOKUP(B75,'[1]Team Listing'!$A$1:$R$250,3)</f>
        <v>Social</v>
      </c>
      <c r="B75" s="5">
        <v>185</v>
      </c>
      <c r="C75" t="str">
        <f>VLOOKUP(B75,'[1]Team Listing'!$A$1:$R$250,2)</f>
        <v>Full Pelt</v>
      </c>
      <c r="D75" s="1" t="s">
        <v>4</v>
      </c>
      <c r="E75" s="1" t="e">
        <f t="shared" ref="E75:E106" si="68">#REF!</f>
        <v>#REF!</v>
      </c>
      <c r="F75" t="str">
        <f>VLOOKUP(G75,'[1]Team Listing'!$A$1:$R$250,3)</f>
        <v>Social</v>
      </c>
      <c r="G75" s="5">
        <v>217</v>
      </c>
      <c r="H75" t="str">
        <f>VLOOKUP(G75,'[1]Team Listing'!$A$1:$R$250,2)</f>
        <v>Wattle Wackers</v>
      </c>
      <c r="I75" s="6">
        <v>52</v>
      </c>
      <c r="J75" t="s">
        <v>11</v>
      </c>
      <c r="K75" t="str">
        <f>VLOOKUP(I75,'[1]Field List'!$A$2:$D$105,2,0)</f>
        <v>82 Morran Road   1 GAME ONLY</v>
      </c>
      <c r="L75" t="str">
        <f>VLOOKUP(I75,'[1]Field List'!$A$2:$D$105,4,0)</f>
        <v>3km on Picnic Creek Road</v>
      </c>
    </row>
    <row r="76" spans="1:12" x14ac:dyDescent="0.25">
      <c r="A76" t="str">
        <f>VLOOKUP(B76,'[1]Team Listing'!$A$1:$R$250,3)</f>
        <v>Social</v>
      </c>
      <c r="B76" s="5">
        <v>214</v>
      </c>
      <c r="C76" t="str">
        <f>VLOOKUP(B76,'[1]Team Listing'!$A$1:$R$250,2)</f>
        <v>Tuggers 1</v>
      </c>
      <c r="D76" s="1" t="s">
        <v>4</v>
      </c>
      <c r="E76" s="1" t="e">
        <f t="shared" ref="E76:E107" si="69">#REF!</f>
        <v>#REF!</v>
      </c>
      <c r="F76" t="str">
        <f>VLOOKUP(G76,'[1]Team Listing'!$A$1:$R$250,3)</f>
        <v>Social</v>
      </c>
      <c r="G76" s="5">
        <v>172</v>
      </c>
      <c r="H76" t="str">
        <f>VLOOKUP(G76,'[1]Team Listing'!$A$1:$R$250,2)</f>
        <v>Beer Battered</v>
      </c>
      <c r="I76" s="6">
        <v>25</v>
      </c>
      <c r="J76" t="s">
        <v>11</v>
      </c>
      <c r="K76" t="str">
        <f>VLOOKUP(I76,'[1]Field List'!$A$2:$D$105,2,0)</f>
        <v>Charters Towers Gun Club</v>
      </c>
      <c r="L76" t="str">
        <f>VLOOKUP(I76,'[1]Field List'!$A$2:$D$105,4,0)</f>
        <v>Right Hand Side as driving in</v>
      </c>
    </row>
    <row r="77" spans="1:12" x14ac:dyDescent="0.25">
      <c r="A77" t="str">
        <f>VLOOKUP(B77,'[1]Team Listing'!$A$1:$R$250,3)</f>
        <v>Social</v>
      </c>
      <c r="B77" s="5">
        <v>206</v>
      </c>
      <c r="C77" t="str">
        <f>VLOOKUP(B77,'[1]Team Listing'!$A$1:$R$250,2)</f>
        <v>Sons of Pitches</v>
      </c>
      <c r="D77" s="1" t="s">
        <v>4</v>
      </c>
      <c r="E77" s="1" t="e">
        <f t="shared" ref="E77:E108" si="70">#REF!</f>
        <v>#REF!</v>
      </c>
      <c r="F77" t="str">
        <f>VLOOKUP(G77,'[1]Team Listing'!$A$1:$R$250,3)</f>
        <v>Social</v>
      </c>
      <c r="G77" s="5">
        <v>194</v>
      </c>
      <c r="H77" t="str">
        <f>VLOOKUP(G77,'[1]Team Listing'!$A$1:$R$250,2)</f>
        <v>Mad Hatta's</v>
      </c>
      <c r="I77" s="6">
        <v>22</v>
      </c>
      <c r="J77" t="s">
        <v>11</v>
      </c>
      <c r="K77" t="str">
        <f>VLOOKUP(I77,'[1]Field List'!$A$2:$D$105,2,0)</f>
        <v>Charters Towers Golf Club</v>
      </c>
      <c r="L77" t="str">
        <f>VLOOKUP(I77,'[1]Field List'!$A$2:$D$105,4,0)</f>
        <v xml:space="preserve">2nd from Clubhouse                      </v>
      </c>
    </row>
    <row r="78" spans="1:12" x14ac:dyDescent="0.25">
      <c r="A78" t="str">
        <f>VLOOKUP(B78,'[1]Team Listing'!$A$1:$R$250,3)</f>
        <v>Social</v>
      </c>
      <c r="B78" s="5">
        <v>191</v>
      </c>
      <c r="C78" t="str">
        <f>VLOOKUP(B78,'[1]Team Listing'!$A$1:$R$250,2)</f>
        <v>Johnny Mac's 11</v>
      </c>
      <c r="D78" s="1" t="s">
        <v>4</v>
      </c>
      <c r="E78" s="1" t="e">
        <f t="shared" ref="E78:E109" si="71">#REF!</f>
        <v>#REF!</v>
      </c>
      <c r="F78" t="str">
        <f>VLOOKUP(G78,'[1]Team Listing'!$A$1:$R$250,3)</f>
        <v>Social</v>
      </c>
      <c r="G78" s="5">
        <v>211</v>
      </c>
      <c r="H78" t="str">
        <f>VLOOKUP(G78,'[1]Team Listing'!$A$1:$R$250,2)</f>
        <v>Throbbing Gristles</v>
      </c>
      <c r="I78" s="6">
        <v>79</v>
      </c>
      <c r="J78" t="s">
        <v>11</v>
      </c>
      <c r="K78" t="str">
        <f>VLOOKUP(I78,'[1]Field List'!$A$2:$D$105,2,0)</f>
        <v>Acacia</v>
      </c>
      <c r="L78" t="str">
        <f>VLOOKUP(I78,'[1]Field List'!$A$2:$D$105,4,0)</f>
        <v>4 km Wheelers Road</v>
      </c>
    </row>
    <row r="79" spans="1:12" x14ac:dyDescent="0.25">
      <c r="A79" t="str">
        <f>VLOOKUP(B79,'[1]Team Listing'!$A$1:$R$250,3)</f>
        <v>Social</v>
      </c>
      <c r="B79" s="5">
        <v>198</v>
      </c>
      <c r="C79" t="str">
        <f>VLOOKUP(B79,'[1]Team Listing'!$A$1:$R$250,2)</f>
        <v>Pubgrub Hooligans</v>
      </c>
      <c r="D79" s="1" t="s">
        <v>4</v>
      </c>
      <c r="E79" s="1" t="e">
        <f t="shared" ref="E79:E110" si="72">#REF!</f>
        <v>#REF!</v>
      </c>
      <c r="F79" t="str">
        <f>VLOOKUP(G79,'[1]Team Listing'!$A$1:$R$250,3)</f>
        <v>Social</v>
      </c>
      <c r="G79" s="5">
        <v>207</v>
      </c>
      <c r="H79" t="str">
        <f>VLOOKUP(G79,'[1]Team Listing'!$A$1:$R$250,2)</f>
        <v>TCG Piss Wrecks</v>
      </c>
      <c r="I79" s="6">
        <v>65</v>
      </c>
      <c r="J79" t="s">
        <v>11</v>
      </c>
      <c r="K79" t="str">
        <f>VLOOKUP(I79,'[1]Field List'!$A$2:$D$105,2,0)</f>
        <v>Pryors Road    1 GAME ONLY</v>
      </c>
      <c r="L79" t="str">
        <f>VLOOKUP(I79,'[1]Field List'!$A$2:$D$105,4,0)</f>
        <v xml:space="preserve"> Pryors Rd 2km Urdera Rd Lynd Highway</v>
      </c>
    </row>
    <row r="80" spans="1:12" x14ac:dyDescent="0.25">
      <c r="A80" t="str">
        <f>VLOOKUP(B80,'[1]Team Listing'!$A$1:$R$250,3)</f>
        <v>Social</v>
      </c>
      <c r="B80" s="5">
        <v>176</v>
      </c>
      <c r="C80" t="str">
        <f>VLOOKUP(B80,'[1]Team Listing'!$A$1:$R$250,2)</f>
        <v>Chasing Tails 2</v>
      </c>
      <c r="D80" s="1" t="s">
        <v>4</v>
      </c>
      <c r="E80" s="1" t="e">
        <f t="shared" ref="E80:E111" si="73">#REF!</f>
        <v>#REF!</v>
      </c>
      <c r="F80" t="str">
        <f>VLOOKUP(G80,'[1]Team Listing'!$A$1:$R$250,3)</f>
        <v>Social</v>
      </c>
      <c r="G80" s="5">
        <v>174</v>
      </c>
      <c r="H80" t="str">
        <f>VLOOKUP(G80,'[1]Team Listing'!$A$1:$R$250,2)</f>
        <v>Bunch of Carnt's</v>
      </c>
      <c r="I80" s="6">
        <v>38</v>
      </c>
      <c r="J80" t="s">
        <v>11</v>
      </c>
      <c r="K80" t="str">
        <f>VLOOKUP(I80,'[1]Field List'!$A$2:$D$105,2,0)</f>
        <v>Charters Towers Airport Reserve</v>
      </c>
      <c r="L80">
        <f>VLOOKUP(I80,'[1]Field List'!$A$2:$D$105,4,0)</f>
        <v>0</v>
      </c>
    </row>
    <row r="81" spans="1:12" x14ac:dyDescent="0.25">
      <c r="A81" t="str">
        <f>VLOOKUP(B81,'[1]Team Listing'!$A$1:$R$250,3)</f>
        <v>Social</v>
      </c>
      <c r="B81" s="5">
        <v>173</v>
      </c>
      <c r="C81" t="str">
        <f>VLOOKUP(B81,'[1]Team Listing'!$A$1:$R$250,2)</f>
        <v>Bowled &amp; Beautiful</v>
      </c>
      <c r="D81" s="1" t="s">
        <v>4</v>
      </c>
      <c r="E81" s="1" t="e">
        <f t="shared" ref="E81:E112" si="74">#REF!</f>
        <v>#REF!</v>
      </c>
      <c r="F81" t="str">
        <f>VLOOKUP(G81,'[1]Team Listing'!$A$1:$R$250,3)</f>
        <v>Social</v>
      </c>
      <c r="G81" s="5">
        <v>186</v>
      </c>
      <c r="H81" t="str">
        <f>VLOOKUP(G81,'[1]Team Listing'!$A$1:$R$250,2)</f>
        <v>Grogbogger's</v>
      </c>
      <c r="I81" s="6">
        <v>37</v>
      </c>
      <c r="J81" t="s">
        <v>11</v>
      </c>
      <c r="K81" t="str">
        <f>VLOOKUP(I81,'[1]Field List'!$A$2:$D$105,2,0)</f>
        <v>Charters Towers Airport Reserve</v>
      </c>
      <c r="L81">
        <f>VLOOKUP(I81,'[1]Field List'!$A$2:$D$105,4,0)</f>
        <v>0</v>
      </c>
    </row>
    <row r="82" spans="1:12" x14ac:dyDescent="0.25">
      <c r="A82" t="str">
        <f>VLOOKUP(B82,'[1]Team Listing'!$A$1:$R$250,3)</f>
        <v>Social</v>
      </c>
      <c r="B82" s="5">
        <v>180</v>
      </c>
      <c r="C82" t="str">
        <f>VLOOKUP(B82,'[1]Team Listing'!$A$1:$R$250,2)</f>
        <v>Dots Lot</v>
      </c>
      <c r="D82" s="1" t="s">
        <v>4</v>
      </c>
      <c r="E82" s="1" t="e">
        <f t="shared" ref="E82:E113" si="75">#REF!</f>
        <v>#REF!</v>
      </c>
      <c r="F82" t="str">
        <f>VLOOKUP(G82,'[1]Team Listing'!$A$1:$R$250,3)</f>
        <v>Social</v>
      </c>
      <c r="G82" s="5">
        <v>197</v>
      </c>
      <c r="H82" t="str">
        <f>VLOOKUP(G82,'[1]Team Listing'!$A$1:$R$250,2)</f>
        <v>Piss Ups &amp; Pass Outs</v>
      </c>
      <c r="I82" s="6">
        <v>76</v>
      </c>
      <c r="J82" t="s">
        <v>11</v>
      </c>
      <c r="K82" t="str">
        <f>VLOOKUP(I82,'[1]Field List'!$A$2:$D$105,2,0)</f>
        <v xml:space="preserve">  R.WEST</v>
      </c>
      <c r="L82" t="str">
        <f>VLOOKUP(I82,'[1]Field List'!$A$2:$D$105,4,0)</f>
        <v>17 Jardine Lane  of Bluff Road</v>
      </c>
    </row>
    <row r="83" spans="1:12" x14ac:dyDescent="0.25">
      <c r="A83" t="str">
        <f>VLOOKUP(B83,'[1]Team Listing'!$A$1:$R$250,3)</f>
        <v>Social</v>
      </c>
      <c r="B83" s="5">
        <v>202</v>
      </c>
      <c r="C83" t="str">
        <f>VLOOKUP(B83,'[1]Team Listing'!$A$1:$R$250,2)</f>
        <v>Scorgasms</v>
      </c>
      <c r="D83" s="1" t="s">
        <v>4</v>
      </c>
      <c r="E83" s="1" t="e">
        <f t="shared" ref="E83:E114" si="76">#REF!</f>
        <v>#REF!</v>
      </c>
      <c r="F83" t="str">
        <f>VLOOKUP(G83,'[1]Team Listing'!$A$1:$R$250,3)</f>
        <v>Social</v>
      </c>
      <c r="G83" s="5">
        <v>171</v>
      </c>
      <c r="H83" t="str">
        <f>VLOOKUP(G83,'[1]Team Listing'!$A$1:$R$250,2)</f>
        <v>Ballz Deep</v>
      </c>
      <c r="I83" s="6">
        <v>30</v>
      </c>
      <c r="J83" t="s">
        <v>11</v>
      </c>
      <c r="K83" t="str">
        <f>VLOOKUP(I83,'[1]Field List'!$A$2:$D$105,2,0)</f>
        <v>Charters Towers Airport Reserve</v>
      </c>
      <c r="L83">
        <f>VLOOKUP(I83,'[1]Field List'!$A$2:$D$105,4,0)</f>
        <v>0</v>
      </c>
    </row>
    <row r="84" spans="1:12" x14ac:dyDescent="0.25">
      <c r="A84" t="str">
        <f>VLOOKUP(B84,'[1]Team Listing'!$A$1:$R$250,3)</f>
        <v>Social</v>
      </c>
      <c r="B84" s="5">
        <v>196</v>
      </c>
      <c r="C84" t="str">
        <f>VLOOKUP(B84,'[1]Team Listing'!$A$1:$R$250,2)</f>
        <v>McGovern XI</v>
      </c>
      <c r="D84" s="1" t="s">
        <v>4</v>
      </c>
      <c r="E84" s="1" t="e">
        <f t="shared" ref="E84:E114" si="77">#REF!</f>
        <v>#REF!</v>
      </c>
      <c r="F84" t="str">
        <f>VLOOKUP(G84,'[1]Team Listing'!$A$1:$R$250,3)</f>
        <v>Social</v>
      </c>
      <c r="G84" s="5">
        <v>179</v>
      </c>
      <c r="H84" t="str">
        <f>VLOOKUP(G84,'[1]Team Listing'!$A$1:$R$250,2)</f>
        <v>DCL Bulls</v>
      </c>
      <c r="I84" s="6">
        <v>24</v>
      </c>
      <c r="J84" t="s">
        <v>12</v>
      </c>
      <c r="K84" t="str">
        <f>VLOOKUP(I84,'[1]Field List'!$A$2:$D$105,2,0)</f>
        <v>Charters Towers Gun Club</v>
      </c>
      <c r="L84" t="str">
        <f>VLOOKUP(I84,'[1]Field List'!$A$2:$D$105,4,0)</f>
        <v>Closest to Clubhouse</v>
      </c>
    </row>
    <row r="85" spans="1:12" x14ac:dyDescent="0.25">
      <c r="A85" t="str">
        <f>VLOOKUP(B85,'[1]Team Listing'!$A$1:$R$250,3)</f>
        <v>Social</v>
      </c>
      <c r="B85" s="5">
        <v>177</v>
      </c>
      <c r="C85" t="str">
        <f>VLOOKUP(B85,'[1]Team Listing'!$A$1:$R$250,2)</f>
        <v>CT 4X4 Club Muddy Ducks</v>
      </c>
      <c r="D85" s="1" t="s">
        <v>4</v>
      </c>
      <c r="E85" s="1" t="e">
        <f t="shared" ref="E85:E114" si="78">#REF!</f>
        <v>#REF!</v>
      </c>
      <c r="F85" t="str">
        <f>VLOOKUP(G85,'[1]Team Listing'!$A$1:$R$250,3)</f>
        <v>Social</v>
      </c>
      <c r="G85" s="5">
        <v>208</v>
      </c>
      <c r="H85" t="str">
        <f>VLOOKUP(G85,'[1]Team Listing'!$A$1:$R$250,2)</f>
        <v>Tequila Sheilas</v>
      </c>
      <c r="I85" s="6">
        <v>76</v>
      </c>
      <c r="J85" t="s">
        <v>12</v>
      </c>
      <c r="K85" t="str">
        <f>VLOOKUP(I85,'[1]Field List'!$A$2:$D$105,2,0)</f>
        <v xml:space="preserve">  R.WEST</v>
      </c>
      <c r="L85" t="str">
        <f>VLOOKUP(I85,'[1]Field List'!$A$2:$D$105,4,0)</f>
        <v>17 Jardine Lane  of Bluff Road</v>
      </c>
    </row>
    <row r="86" spans="1:12" x14ac:dyDescent="0.25">
      <c r="A86" t="str">
        <f>VLOOKUP(B86,'[1]Team Listing'!$A$1:$R$250,3)</f>
        <v>Social</v>
      </c>
      <c r="B86" s="5">
        <v>182</v>
      </c>
      <c r="C86" t="str">
        <f>VLOOKUP(B86,'[1]Team Listing'!$A$1:$R$250,2)</f>
        <v>England</v>
      </c>
      <c r="D86" s="1" t="s">
        <v>4</v>
      </c>
      <c r="E86" s="1" t="e">
        <f t="shared" ref="E86:E114" si="79">#REF!</f>
        <v>#REF!</v>
      </c>
      <c r="F86" t="str">
        <f>VLOOKUP(G86,'[1]Team Listing'!$A$1:$R$250,3)</f>
        <v>Social</v>
      </c>
      <c r="G86" s="5">
        <v>195</v>
      </c>
      <c r="H86" t="str">
        <f>VLOOKUP(G86,'[1]Team Listing'!$A$1:$R$250,2)</f>
        <v>Mad Men Bad Bi*ches</v>
      </c>
      <c r="I86" s="6">
        <v>71</v>
      </c>
      <c r="J86" t="s">
        <v>12</v>
      </c>
      <c r="K86" t="str">
        <f>VLOOKUP(I86,'[1]Field List'!$A$2:$D$105,2,0)</f>
        <v>Lords</v>
      </c>
      <c r="L86" t="str">
        <f>VLOOKUP(I86,'[1]Field List'!$A$2:$D$105,4,0)</f>
        <v>Off Phillipson Road near Distance Edd</v>
      </c>
    </row>
    <row r="87" spans="1:12" x14ac:dyDescent="0.25">
      <c r="A87" t="str">
        <f>VLOOKUP(B87,'[1]Team Listing'!$A$1:$R$250,3)</f>
        <v>Social</v>
      </c>
      <c r="B87" s="5">
        <v>184</v>
      </c>
      <c r="C87" t="str">
        <f>VLOOKUP(B87,'[1]Team Listing'!$A$1:$R$250,2)</f>
        <v>Filthy Animals</v>
      </c>
      <c r="D87" s="1" t="s">
        <v>4</v>
      </c>
      <c r="E87" s="1" t="e">
        <f t="shared" ref="E87:E114" si="80">#REF!</f>
        <v>#REF!</v>
      </c>
      <c r="F87" t="str">
        <f>VLOOKUP(G87,'[1]Team Listing'!$A$1:$R$250,3)</f>
        <v>Social</v>
      </c>
      <c r="G87" s="5">
        <v>218</v>
      </c>
      <c r="H87" t="str">
        <f>VLOOKUP(G87,'[1]Team Listing'!$A$1:$R$250,2)</f>
        <v>Win or Booze</v>
      </c>
      <c r="I87" s="6">
        <v>18</v>
      </c>
      <c r="J87" t="s">
        <v>12</v>
      </c>
      <c r="K87" t="str">
        <f>VLOOKUP(I87,'[1]Field List'!$A$2:$D$105,2,0)</f>
        <v>Mafeking Road</v>
      </c>
      <c r="L87" t="str">
        <f>VLOOKUP(I87,'[1]Field List'!$A$2:$D$105,4,0)</f>
        <v>4 km Milchester Road</v>
      </c>
    </row>
    <row r="88" spans="1:12" x14ac:dyDescent="0.25">
      <c r="A88" t="str">
        <f>VLOOKUP(B88,'[1]Team Listing'!$A$1:$R$250,3)</f>
        <v>Social</v>
      </c>
      <c r="B88" s="5">
        <v>192</v>
      </c>
      <c r="C88" t="str">
        <f>VLOOKUP(B88,'[1]Team Listing'!$A$1:$R$250,2)</f>
        <v>Lamos 11</v>
      </c>
      <c r="D88" s="1" t="s">
        <v>4</v>
      </c>
      <c r="E88" s="1" t="e">
        <f t="shared" ref="E88:E114" si="81">#REF!</f>
        <v>#REF!</v>
      </c>
      <c r="F88" t="str">
        <f>VLOOKUP(G88,'[1]Team Listing'!$A$1:$R$250,3)</f>
        <v>Social</v>
      </c>
      <c r="G88" s="5">
        <v>204</v>
      </c>
      <c r="H88" t="str">
        <f>VLOOKUP(G88,'[1]Team Listing'!$A$1:$R$250,2)</f>
        <v>Showuzya</v>
      </c>
      <c r="I88" s="6">
        <v>3</v>
      </c>
      <c r="J88" t="s">
        <v>12</v>
      </c>
      <c r="K88" t="str">
        <f>VLOOKUP(I88,'[1]Field List'!$A$2:$D$105,2,0)</f>
        <v>Bivouac  Junction</v>
      </c>
      <c r="L88" t="str">
        <f>VLOOKUP(I88,'[1]Field List'!$A$2:$D$105,4,0)</f>
        <v>Townsville Highway</v>
      </c>
    </row>
    <row r="89" spans="1:12" x14ac:dyDescent="0.25">
      <c r="A89" t="str">
        <f>VLOOKUP(B89,'[1]Team Listing'!$A$1:$R$250,3)</f>
        <v>Social</v>
      </c>
      <c r="B89" s="5">
        <v>213</v>
      </c>
      <c r="C89" t="str">
        <f>VLOOKUP(B89,'[1]Team Listing'!$A$1:$R$250,2)</f>
        <v>Tridanjy Troglodytes</v>
      </c>
      <c r="D89" s="1" t="s">
        <v>4</v>
      </c>
      <c r="E89" s="1" t="e">
        <f t="shared" ref="E89:E114" si="82">#REF!</f>
        <v>#REF!</v>
      </c>
      <c r="F89" t="str">
        <f>VLOOKUP(G89,'[1]Team Listing'!$A$1:$R$250,3)</f>
        <v>Social</v>
      </c>
      <c r="G89" s="5">
        <v>187</v>
      </c>
      <c r="H89" t="str">
        <f>VLOOKUP(G89,'[1]Team Listing'!$A$1:$R$250,2)</f>
        <v>Humpty Stumpedies</v>
      </c>
      <c r="I89" s="6">
        <v>59</v>
      </c>
      <c r="J89" t="s">
        <v>12</v>
      </c>
      <c r="K89" t="str">
        <f>VLOOKUP(I89,'[1]Field List'!$A$2:$D$105,2,0)</f>
        <v>Ormondes</v>
      </c>
      <c r="L89" t="str">
        <f>VLOOKUP(I89,'[1]Field List'!$A$2:$D$105,4,0)</f>
        <v>11km Alfords Road on Milchester Road</v>
      </c>
    </row>
    <row r="90" spans="1:12" hidden="1" x14ac:dyDescent="0.25">
      <c r="A90" t="e">
        <f>VLOOKUP(B90,'[1]Team Listing'!$A$1:$R$250,3)</f>
        <v>#N/A</v>
      </c>
      <c r="B90" s="5"/>
      <c r="C90" t="e">
        <f>VLOOKUP(B90,'[1]Team Listing'!$A$1:$R$250,2)</f>
        <v>#N/A</v>
      </c>
      <c r="D90" s="1" t="s">
        <v>4</v>
      </c>
      <c r="E90" s="1" t="e">
        <f t="shared" ref="E90" si="83">#REF!</f>
        <v>#REF!</v>
      </c>
      <c r="F90" t="e">
        <f>VLOOKUP(G90,'[1]Team Listing'!$A$1:$R$250,3)</f>
        <v>#N/A</v>
      </c>
      <c r="G90" s="5"/>
      <c r="H90" t="e">
        <f>VLOOKUP(G90,'[1]Team Listing'!$A$1:$R$250,2)</f>
        <v>#N/A</v>
      </c>
      <c r="I90" s="6"/>
      <c r="K90" t="e">
        <f>VLOOKUP(I90,'[1]Field List'!$A$2:$D$105,2,0)</f>
        <v>#N/A</v>
      </c>
      <c r="L90" t="e">
        <f>VLOOKUP(I90,'[1]Field List'!$A$2:$D$105,4,0)</f>
        <v>#N/A</v>
      </c>
    </row>
    <row r="91" spans="1:12" x14ac:dyDescent="0.25">
      <c r="A91" t="str">
        <f>VLOOKUP(B91,'[1]Team Listing'!$A$1:$R$250,3)</f>
        <v>Social</v>
      </c>
      <c r="B91" s="5">
        <v>189</v>
      </c>
      <c r="C91" t="str">
        <f>VLOOKUP(B91,'[1]Team Listing'!$A$1:$R$250,2)</f>
        <v>It'll Do</v>
      </c>
      <c r="D91" s="1" t="s">
        <v>4</v>
      </c>
      <c r="E91" s="1" t="e">
        <f t="shared" ref="E91:E114" si="84">#REF!</f>
        <v>#REF!</v>
      </c>
      <c r="F91" t="str">
        <f>VLOOKUP(G91,'[1]Team Listing'!$A$1:$R$250,3)</f>
        <v>Social</v>
      </c>
      <c r="G91" s="5">
        <v>201</v>
      </c>
      <c r="H91" t="str">
        <f>VLOOKUP(G91,'[1]Team Listing'!$A$1:$R$250,2)</f>
        <v>Ruff Nutz</v>
      </c>
      <c r="I91" s="6">
        <v>79</v>
      </c>
      <c r="J91" t="s">
        <v>12</v>
      </c>
      <c r="K91" t="str">
        <f>VLOOKUP(I91,'[1]Field List'!$A$2:$D$105,2,0)</f>
        <v>Acacia</v>
      </c>
      <c r="L91" t="str">
        <f>VLOOKUP(I91,'[1]Field List'!$A$2:$D$105,4,0)</f>
        <v>4 km Wheelers Road</v>
      </c>
    </row>
    <row r="92" spans="1:12" x14ac:dyDescent="0.25">
      <c r="A92" t="str">
        <f>VLOOKUP(B92,'[1]Team Listing'!$A$1:$R$250,3)</f>
        <v>Social</v>
      </c>
      <c r="B92" s="5">
        <v>212</v>
      </c>
      <c r="C92" t="str">
        <f>VLOOKUP(B92,'[1]Team Listing'!$A$1:$R$250,2)</f>
        <v>Tinnies &amp; Beer</v>
      </c>
      <c r="D92" s="1" t="s">
        <v>4</v>
      </c>
      <c r="E92" s="1" t="e">
        <f t="shared" ref="E92:E114" si="85">#REF!</f>
        <v>#REF!</v>
      </c>
      <c r="F92" t="str">
        <f>VLOOKUP(G92,'[1]Team Listing'!$A$1:$R$250,3)</f>
        <v>Social</v>
      </c>
      <c r="G92" s="5">
        <v>181</v>
      </c>
      <c r="H92" t="str">
        <f>VLOOKUP(G92,'[1]Team Listing'!$A$1:$R$250,2)</f>
        <v>Duckeyed</v>
      </c>
      <c r="I92" s="6">
        <v>14</v>
      </c>
      <c r="J92" t="s">
        <v>12</v>
      </c>
      <c r="K92" t="str">
        <f>VLOOKUP(I92,'[1]Field List'!$A$2:$D$105,2,0)</f>
        <v>Mosman Park Junior Cricket</v>
      </c>
      <c r="L92" t="str">
        <f>VLOOKUP(I92,'[1]Field List'!$A$2:$D$105,4,0)</f>
        <v>Keith Kratzmann  Oval</v>
      </c>
    </row>
    <row r="93" spans="1:12" x14ac:dyDescent="0.25">
      <c r="A93" t="str">
        <f>VLOOKUP(B93,'[1]Team Listing'!$A$1:$R$250,3)</f>
        <v>Social</v>
      </c>
      <c r="B93" s="5">
        <v>193</v>
      </c>
      <c r="C93" t="str">
        <f>VLOOKUP(B93,'[1]Team Listing'!$A$1:$R$250,2)</f>
        <v>Logistic Allsorts Cricket Team</v>
      </c>
      <c r="D93" s="1" t="s">
        <v>4</v>
      </c>
      <c r="E93" s="1" t="e">
        <f t="shared" ref="E93:E114" si="86">#REF!</f>
        <v>#REF!</v>
      </c>
      <c r="F93" t="str">
        <f>VLOOKUP(G93,'[1]Team Listing'!$A$1:$R$250,3)</f>
        <v>Social</v>
      </c>
      <c r="G93" s="5">
        <v>199</v>
      </c>
      <c r="H93" t="str">
        <f>VLOOKUP(G93,'[1]Team Listing'!$A$1:$R$250,2)</f>
        <v>Reid River Rats</v>
      </c>
      <c r="I93" s="6">
        <v>37</v>
      </c>
      <c r="J93" t="s">
        <v>12</v>
      </c>
      <c r="K93" t="str">
        <f>VLOOKUP(I93,'[1]Field List'!$A$2:$D$105,2,0)</f>
        <v>Charters Towers Airport Reserve</v>
      </c>
      <c r="L93">
        <f>VLOOKUP(I93,'[1]Field List'!$A$2:$D$105,4,0)</f>
        <v>0</v>
      </c>
    </row>
    <row r="94" spans="1:12" x14ac:dyDescent="0.25">
      <c r="A94" t="str">
        <f>VLOOKUP(B94,'[1]Team Listing'!$A$1:$R$250,3)</f>
        <v>Ladies</v>
      </c>
      <c r="B94" s="5">
        <v>157</v>
      </c>
      <c r="C94" t="str">
        <f>VLOOKUP(B94,'[1]Team Listing'!$A$1:$R$250,2)</f>
        <v>FBI</v>
      </c>
      <c r="D94" s="1" t="s">
        <v>4</v>
      </c>
      <c r="E94" s="1" t="e">
        <f t="shared" ref="E94:E114" si="87">#REF!</f>
        <v>#REF!</v>
      </c>
      <c r="F94" t="str">
        <f>VLOOKUP(G94,'[1]Team Listing'!$A$1:$R$250,3)</f>
        <v>Ladies</v>
      </c>
      <c r="G94" s="5">
        <v>166</v>
      </c>
      <c r="H94" t="str">
        <f>VLOOKUP(G94,'[1]Team Listing'!$A$1:$R$250,2)</f>
        <v>The Hot Heifers</v>
      </c>
      <c r="I94" s="6">
        <v>31</v>
      </c>
      <c r="J94" t="s">
        <v>11</v>
      </c>
      <c r="K94" t="str">
        <f>VLOOKUP(I94,'[1]Field List'!$A$2:$D$105,2,0)</f>
        <v>Charters Towers Airport Reserve</v>
      </c>
      <c r="L94">
        <f>VLOOKUP(I94,'[1]Field List'!$A$2:$D$105,4,0)</f>
        <v>0</v>
      </c>
    </row>
    <row r="95" spans="1:12" x14ac:dyDescent="0.25">
      <c r="A95" t="str">
        <f>VLOOKUP(B95,'[1]Team Listing'!$A$1:$R$250,3)</f>
        <v>Ladies</v>
      </c>
      <c r="B95" s="5">
        <v>151</v>
      </c>
      <c r="C95" t="str">
        <f>VLOOKUP(B95,'[1]Team Listing'!$A$1:$R$250,2)</f>
        <v>99 Problems but a Pitch ain't one</v>
      </c>
      <c r="D95" s="1" t="s">
        <v>4</v>
      </c>
      <c r="E95" s="1" t="e">
        <f t="shared" ref="E95:E114" si="88">#REF!</f>
        <v>#REF!</v>
      </c>
      <c r="F95" t="str">
        <f>VLOOKUP(G95,'[1]Team Listing'!$A$1:$R$250,3)</f>
        <v>Ladies</v>
      </c>
      <c r="G95" s="5">
        <v>169</v>
      </c>
      <c r="H95" t="str">
        <f>VLOOKUP(G95,'[1]Team Listing'!$A$1:$R$250,2)</f>
        <v>Wildflowers</v>
      </c>
      <c r="I95" s="6">
        <v>58</v>
      </c>
      <c r="J95" t="s">
        <v>11</v>
      </c>
      <c r="K95" t="str">
        <f>VLOOKUP(I95,'[1]Field List'!$A$2:$D$105,2,0)</f>
        <v>Central State School</v>
      </c>
      <c r="L95" t="str">
        <f>VLOOKUP(I95,'[1]Field List'!$A$2:$D$105,4,0)</f>
        <v>Central State School</v>
      </c>
    </row>
    <row r="96" spans="1:12" x14ac:dyDescent="0.25">
      <c r="A96" t="str">
        <f>VLOOKUP(B96,'[1]Team Listing'!$A$1:$R$250,3)</f>
        <v>Ladies</v>
      </c>
      <c r="B96" s="5">
        <v>167</v>
      </c>
      <c r="C96" t="str">
        <f>VLOOKUP(B96,'[1]Team Listing'!$A$1:$R$250,2)</f>
        <v>Travelbugs</v>
      </c>
      <c r="D96" s="1" t="s">
        <v>4</v>
      </c>
      <c r="E96" s="1" t="e">
        <f t="shared" ref="E96:E114" si="89">#REF!</f>
        <v>#REF!</v>
      </c>
      <c r="F96" t="str">
        <f>VLOOKUP(G96,'[1]Team Listing'!$A$1:$R$250,3)</f>
        <v>Ladies</v>
      </c>
      <c r="G96" s="5">
        <v>161</v>
      </c>
      <c r="H96" t="str">
        <f>VLOOKUP(G96,'[1]Team Listing'!$A$1:$R$250,2)</f>
        <v>Pitches Be Crazy</v>
      </c>
      <c r="I96" s="6">
        <v>60</v>
      </c>
      <c r="J96" t="s">
        <v>11</v>
      </c>
      <c r="K96" t="str">
        <f>VLOOKUP(I96,'[1]Field List'!$A$2:$D$105,2,0)</f>
        <v xml:space="preserve">Laid Back XI                </v>
      </c>
      <c r="L96" t="str">
        <f>VLOOKUP(I96,'[1]Field List'!$A$2:$D$105,4,0)</f>
        <v>Bus Road - Ramsay's Property</v>
      </c>
    </row>
    <row r="97" spans="1:12" x14ac:dyDescent="0.25">
      <c r="A97" t="str">
        <f>VLOOKUP(B97,'[1]Team Listing'!$A$1:$R$250,3)</f>
        <v>Ladies</v>
      </c>
      <c r="B97" s="5">
        <v>164</v>
      </c>
      <c r="C97" t="str">
        <f>VLOOKUP(B97,'[1]Team Listing'!$A$1:$R$250,2)</f>
        <v>Slippery Pitches</v>
      </c>
      <c r="D97" s="1" t="s">
        <v>4</v>
      </c>
      <c r="E97" s="1" t="e">
        <f t="shared" ref="E97:E114" si="90">#REF!</f>
        <v>#REF!</v>
      </c>
      <c r="F97" t="str">
        <f>VLOOKUP(G97,'[1]Team Listing'!$A$1:$R$250,3)</f>
        <v>Ladies</v>
      </c>
      <c r="G97" s="5">
        <v>158</v>
      </c>
      <c r="H97" t="str">
        <f>VLOOKUP(G97,'[1]Team Listing'!$A$1:$R$250,2)</f>
        <v>Got the Runs</v>
      </c>
      <c r="I97" s="6">
        <v>40</v>
      </c>
      <c r="J97" t="s">
        <v>11</v>
      </c>
      <c r="K97" t="str">
        <f>VLOOKUP(I97,'[1]Field List'!$A$2:$D$105,2,0)</f>
        <v>Charters Towers Airport Reserve</v>
      </c>
      <c r="L97">
        <f>VLOOKUP(I97,'[1]Field List'!$A$2:$D$105,4,0)</f>
        <v>0</v>
      </c>
    </row>
    <row r="98" spans="1:12" x14ac:dyDescent="0.25">
      <c r="A98" t="str">
        <f>VLOOKUP(B98,'[1]Team Listing'!$A$1:$R$250,3)</f>
        <v>Ladies</v>
      </c>
      <c r="B98" s="5">
        <v>163</v>
      </c>
      <c r="C98" t="str">
        <f>VLOOKUP(B98,'[1]Team Listing'!$A$1:$R$250,2)</f>
        <v>Scared Hitless</v>
      </c>
      <c r="D98" s="1" t="s">
        <v>4</v>
      </c>
      <c r="E98" s="1" t="e">
        <f t="shared" ref="E98:E114" si="91">#REF!</f>
        <v>#REF!</v>
      </c>
      <c r="F98" t="str">
        <f>VLOOKUP(G98,'[1]Team Listing'!$A$1:$R$250,3)</f>
        <v>Ladies</v>
      </c>
      <c r="G98" s="5">
        <v>153</v>
      </c>
      <c r="H98" t="str">
        <f>VLOOKUP(G98,'[1]Team Listing'!$A$1:$R$250,2)</f>
        <v>Bottoms Up</v>
      </c>
      <c r="I98" s="6">
        <v>31</v>
      </c>
      <c r="J98" t="s">
        <v>8</v>
      </c>
      <c r="K98" t="str">
        <f>VLOOKUP(I98,'[1]Field List'!$A$2:$D$105,2,0)</f>
        <v>Charters Towers Airport Reserve</v>
      </c>
      <c r="L98">
        <f>VLOOKUP(I98,'[1]Field List'!$A$2:$D$105,4,0)</f>
        <v>0</v>
      </c>
    </row>
    <row r="99" spans="1:12" x14ac:dyDescent="0.25">
      <c r="A99" t="str">
        <f>VLOOKUP(B99,'[1]Team Listing'!$A$1:$R$250,3)</f>
        <v>Ladies</v>
      </c>
      <c r="B99" s="5">
        <v>162</v>
      </c>
      <c r="C99" t="str">
        <f>VLOOKUP(B99,'[1]Team Listing'!$A$1:$R$250,2)</f>
        <v>Ringers from the Wrong End</v>
      </c>
      <c r="D99" s="1" t="s">
        <v>4</v>
      </c>
      <c r="E99" s="1" t="e">
        <f t="shared" ref="E99:E114" si="92">#REF!</f>
        <v>#REF!</v>
      </c>
      <c r="F99" t="str">
        <f>VLOOKUP(G99,'[1]Team Listing'!$A$1:$R$250,3)</f>
        <v>Ladies</v>
      </c>
      <c r="G99" s="5">
        <v>152</v>
      </c>
      <c r="H99" t="str">
        <f>VLOOKUP(G99,'[1]Team Listing'!$A$1:$R$250,2)</f>
        <v>Black Bream</v>
      </c>
      <c r="I99" s="6">
        <v>58</v>
      </c>
      <c r="J99" t="s">
        <v>8</v>
      </c>
      <c r="K99" t="str">
        <f>VLOOKUP(I99,'[1]Field List'!$A$2:$D$105,2,0)</f>
        <v>Central State School</v>
      </c>
      <c r="L99" t="str">
        <f>VLOOKUP(I99,'[1]Field List'!$A$2:$D$105,4,0)</f>
        <v>Central State School</v>
      </c>
    </row>
    <row r="100" spans="1:12" x14ac:dyDescent="0.25">
      <c r="A100" t="str">
        <f>VLOOKUP(B100,'[1]Team Listing'!$A$1:$R$250,3)</f>
        <v>Ladies</v>
      </c>
      <c r="B100" s="5">
        <v>165</v>
      </c>
      <c r="C100" t="str">
        <f>VLOOKUP(B100,'[1]Team Listing'!$A$1:$R$250,2)</f>
        <v>The Dingoes</v>
      </c>
      <c r="D100" s="1" t="s">
        <v>4</v>
      </c>
      <c r="E100" s="1" t="e">
        <f t="shared" ref="E100:E114" si="93">#REF!</f>
        <v>#REF!</v>
      </c>
      <c r="F100" t="str">
        <f>VLOOKUP(G100,'[1]Team Listing'!$A$1:$R$250,3)</f>
        <v>Ladies</v>
      </c>
      <c r="G100" s="5">
        <v>160</v>
      </c>
      <c r="H100" t="str">
        <f>VLOOKUP(G100,'[1]Team Listing'!$A$1:$R$250,2)</f>
        <v>Lady Magpies</v>
      </c>
      <c r="I100" s="6">
        <v>40</v>
      </c>
      <c r="J100" t="s">
        <v>8</v>
      </c>
      <c r="K100" t="str">
        <f>VLOOKUP(I100,'[1]Field List'!$A$2:$D$105,2,0)</f>
        <v>Charters Towers Airport Reserve</v>
      </c>
      <c r="L100">
        <f>VLOOKUP(I100,'[1]Field List'!$A$2:$D$105,4,0)</f>
        <v>0</v>
      </c>
    </row>
    <row r="101" spans="1:12" x14ac:dyDescent="0.25">
      <c r="A101" t="str">
        <f>VLOOKUP(B101,'[1]Team Listing'!$A$1:$R$250,3)</f>
        <v>Ladies</v>
      </c>
      <c r="B101" s="5">
        <v>154</v>
      </c>
      <c r="C101" t="str">
        <f>VLOOKUP(B101,'[1]Team Listing'!$A$1:$R$250,2)</f>
        <v>Boundary Ballers</v>
      </c>
      <c r="D101" s="1" t="s">
        <v>4</v>
      </c>
      <c r="E101" s="1" t="e">
        <f t="shared" ref="E101:E114" si="94">#REF!</f>
        <v>#REF!</v>
      </c>
      <c r="F101" t="str">
        <f>VLOOKUP(G101,'[1]Team Listing'!$A$1:$R$250,3)</f>
        <v>Ladies</v>
      </c>
      <c r="G101" s="5">
        <v>156</v>
      </c>
      <c r="H101" t="str">
        <f>VLOOKUP(G101,'[1]Team Listing'!$A$1:$R$250,2)</f>
        <v>Cleanskin Cows</v>
      </c>
      <c r="I101" s="6">
        <v>31</v>
      </c>
      <c r="J101" t="s">
        <v>12</v>
      </c>
      <c r="K101" t="str">
        <f>VLOOKUP(I101,'[1]Field List'!$A$2:$D$105,2,0)</f>
        <v>Charters Towers Airport Reserve</v>
      </c>
      <c r="L101">
        <f>VLOOKUP(I101,'[1]Field List'!$A$2:$D$105,4,0)</f>
        <v>0</v>
      </c>
    </row>
    <row r="102" spans="1:12" x14ac:dyDescent="0.25">
      <c r="A102" t="str">
        <f>VLOOKUP(B102,'[1]Team Listing'!$A$1:$R$250,3)</f>
        <v>Ladies</v>
      </c>
      <c r="B102" s="5">
        <v>159</v>
      </c>
      <c r="C102" t="str">
        <f>VLOOKUP(B102,'[1]Team Listing'!$A$1:$R$250,2)</f>
        <v>Hormoans</v>
      </c>
      <c r="D102" s="1" t="s">
        <v>4</v>
      </c>
      <c r="E102" s="1" t="e">
        <f t="shared" ref="E102:E114" si="95">#REF!</f>
        <v>#REF!</v>
      </c>
      <c r="F102" t="str">
        <f>VLOOKUP(G102,'[1]Team Listing'!$A$1:$R$250,3)</f>
        <v>Ladies</v>
      </c>
      <c r="G102" s="5">
        <v>155</v>
      </c>
      <c r="H102" t="str">
        <f>VLOOKUP(G102,'[1]Team Listing'!$A$1:$R$250,2)</f>
        <v>Bro's Hos</v>
      </c>
      <c r="I102" s="6">
        <v>58</v>
      </c>
      <c r="J102" t="s">
        <v>12</v>
      </c>
      <c r="K102" t="str">
        <f>VLOOKUP(I102,'[1]Field List'!$A$2:$D$105,2,0)</f>
        <v>Central State School</v>
      </c>
      <c r="L102" t="str">
        <f>VLOOKUP(I102,'[1]Field List'!$A$2:$D$105,4,0)</f>
        <v>Central State School</v>
      </c>
    </row>
    <row r="103" spans="1:12" x14ac:dyDescent="0.25">
      <c r="A103" t="str">
        <f>VLOOKUP(B103,'[1]Team Listing'!$A$1:$R$250,3)</f>
        <v>B2</v>
      </c>
      <c r="B103" s="5">
        <v>42</v>
      </c>
      <c r="C103" t="str">
        <f>VLOOKUP(B103,'[1]Team Listing'!$A$1:$R$250,2)</f>
        <v>Bintang Boys</v>
      </c>
      <c r="D103" s="1" t="s">
        <v>4</v>
      </c>
      <c r="E103" s="1" t="e">
        <f t="shared" ref="E103:E114" si="96">#REF!</f>
        <v>#REF!</v>
      </c>
      <c r="F103" t="str">
        <f>VLOOKUP(G103,'[1]Team Listing'!$A$1:$R$250,3)</f>
        <v>B2</v>
      </c>
      <c r="G103" s="5">
        <v>83</v>
      </c>
      <c r="H103" t="str">
        <f>VLOOKUP(G103,'[1]Team Listing'!$A$1:$R$250,2)</f>
        <v>Hit and Split</v>
      </c>
      <c r="I103" s="6">
        <v>64</v>
      </c>
      <c r="J103" t="s">
        <v>12</v>
      </c>
      <c r="K103" t="str">
        <f>VLOOKUP(I103,'[1]Field List'!$A$2:$D$105,2,0)</f>
        <v>School of Distance Education</v>
      </c>
      <c r="L103" t="str">
        <f>VLOOKUP(I103,'[1]Field List'!$A$2:$D$105,4,0)</f>
        <v>School of Distance Education</v>
      </c>
    </row>
    <row r="104" spans="1:12" x14ac:dyDescent="0.25">
      <c r="A104" t="str">
        <f>VLOOKUP(B104,'[1]Team Listing'!$A$1:$R$250,3)</f>
        <v>B2</v>
      </c>
      <c r="B104" s="5">
        <v>46</v>
      </c>
      <c r="C104" t="str">
        <f>VLOOKUP(B104,'[1]Team Listing'!$A$1:$R$250,2)</f>
        <v>Bob's Crocs XI</v>
      </c>
      <c r="D104" s="1" t="s">
        <v>4</v>
      </c>
      <c r="E104" s="1" t="e">
        <f t="shared" ref="E104:E114" si="97">#REF!</f>
        <v>#REF!</v>
      </c>
      <c r="F104" t="str">
        <f>VLOOKUP(G104,'[1]Team Listing'!$A$1:$R$250,3)</f>
        <v>B2</v>
      </c>
      <c r="G104" s="5">
        <v>221</v>
      </c>
      <c r="H104" t="str">
        <f>VLOOKUP(G104,'[1]Team Listing'!$A$1:$R$250,2)</f>
        <v>Better Late than Never</v>
      </c>
      <c r="I104" s="6">
        <v>32</v>
      </c>
      <c r="J104" t="s">
        <v>12</v>
      </c>
      <c r="K104" t="str">
        <f>VLOOKUP(I104,'[1]Field List'!$A$2:$D$105,2,0)</f>
        <v>Charters Towers Airport Reserve</v>
      </c>
      <c r="L104">
        <f>VLOOKUP(I104,'[1]Field List'!$A$2:$D$105,4,0)</f>
        <v>0</v>
      </c>
    </row>
    <row r="105" spans="1:12" x14ac:dyDescent="0.25">
      <c r="A105" t="str">
        <f>VLOOKUP(B105,'[1]Team Listing'!$A$1:$R$250,3)</f>
        <v>B1</v>
      </c>
      <c r="B105" s="5">
        <v>16</v>
      </c>
      <c r="C105" t="str">
        <f>VLOOKUP(B105,'[1]Team Listing'!$A$1:$R$250,2)</f>
        <v>Mountain Men Green</v>
      </c>
      <c r="D105" s="1" t="s">
        <v>4</v>
      </c>
      <c r="E105" s="1" t="e">
        <f t="shared" ref="E105:E114" si="98">#REF!</f>
        <v>#REF!</v>
      </c>
      <c r="F105" t="str">
        <f>VLOOKUP(G105,'[1]Team Listing'!$A$1:$R$250,3)</f>
        <v>B1</v>
      </c>
      <c r="G105" s="5">
        <v>7</v>
      </c>
      <c r="H105" t="str">
        <f>VLOOKUP(G105,'[1]Team Listing'!$A$1:$R$250,2)</f>
        <v>Backers XI</v>
      </c>
      <c r="I105" s="6">
        <v>55</v>
      </c>
      <c r="K105" t="str">
        <f>VLOOKUP(I105,'[1]Field List'!$A$2:$D$105,2,0)</f>
        <v>Millchester State School</v>
      </c>
      <c r="L105" t="str">
        <f>VLOOKUP(I105,'[1]Field List'!$A$2:$D$105,4,0)</f>
        <v>Millchester State School</v>
      </c>
    </row>
    <row r="106" spans="1:12" x14ac:dyDescent="0.25">
      <c r="A106" t="str">
        <f>VLOOKUP(B106,'[1]Team Listing'!$A$1:$R$250,3)</f>
        <v>B1</v>
      </c>
      <c r="B106" s="5">
        <v>11</v>
      </c>
      <c r="C106" t="str">
        <f>VLOOKUP(B106,'[1]Team Listing'!$A$1:$R$250,2)</f>
        <v>Ewan</v>
      </c>
      <c r="D106" s="1" t="s">
        <v>4</v>
      </c>
      <c r="E106" s="1" t="e">
        <f t="shared" ref="E106:E114" si="99">#REF!</f>
        <v>#REF!</v>
      </c>
      <c r="F106" t="str">
        <f>VLOOKUP(G106,'[1]Team Listing'!$A$1:$R$250,3)</f>
        <v>B1</v>
      </c>
      <c r="G106" s="5">
        <v>8</v>
      </c>
      <c r="H106" t="str">
        <f>VLOOKUP(G106,'[1]Team Listing'!$A$1:$R$250,2)</f>
        <v>Cavaliers</v>
      </c>
      <c r="I106" s="6">
        <v>27</v>
      </c>
      <c r="K106" t="str">
        <f>VLOOKUP(I106,'[1]Field List'!$A$2:$D$105,2,0)</f>
        <v>Charters Towers Airport Reserve</v>
      </c>
      <c r="L106" t="str">
        <f>VLOOKUP(I106,'[1]Field List'!$A$2:$D$105,4,0)</f>
        <v>Second on right as driving in</v>
      </c>
    </row>
    <row r="107" spans="1:12" x14ac:dyDescent="0.25">
      <c r="A107" t="str">
        <f>VLOOKUP(B107,'[1]Team Listing'!$A$1:$R$250,3)</f>
        <v>B1</v>
      </c>
      <c r="B107" s="5">
        <v>20</v>
      </c>
      <c r="C107" t="str">
        <f>VLOOKUP(B107,'[1]Team Listing'!$A$1:$R$250,2)</f>
        <v>Red River Rascals</v>
      </c>
      <c r="D107" s="1" t="s">
        <v>4</v>
      </c>
      <c r="E107" s="1" t="e">
        <f t="shared" ref="E107:E114" si="100">#REF!</f>
        <v>#REF!</v>
      </c>
      <c r="F107" t="str">
        <f>VLOOKUP(G107,'[1]Team Listing'!$A$1:$R$250,3)</f>
        <v>B1</v>
      </c>
      <c r="G107" s="5">
        <v>9</v>
      </c>
      <c r="H107" t="str">
        <f>VLOOKUP(G107,'[1]Team Listing'!$A$1:$R$250,2)</f>
        <v>Coen Heroes</v>
      </c>
      <c r="I107" s="6">
        <v>7</v>
      </c>
      <c r="K107" t="str">
        <f>VLOOKUP(I107,'[1]Field List'!$A$2:$D$105,2,0)</f>
        <v>All Souls &amp; St Gabriels School</v>
      </c>
      <c r="L107" t="str">
        <f>VLOOKUP(I107,'[1]Field List'!$A$2:$D$105,4,0)</f>
        <v>Mills Oval</v>
      </c>
    </row>
    <row r="108" spans="1:12" x14ac:dyDescent="0.25">
      <c r="A108" t="str">
        <f>VLOOKUP(B108,'[1]Team Listing'!$A$1:$R$250,3)</f>
        <v>B1</v>
      </c>
      <c r="B108" s="5">
        <v>26</v>
      </c>
      <c r="C108" t="str">
        <f>VLOOKUP(B108,'[1]Team Listing'!$A$1:$R$250,2)</f>
        <v>Townsville 1/2 Carton</v>
      </c>
      <c r="D108" s="1" t="s">
        <v>4</v>
      </c>
      <c r="E108" s="1" t="e">
        <f t="shared" ref="E108:E114" si="101">#REF!</f>
        <v>#REF!</v>
      </c>
      <c r="F108" t="str">
        <f>VLOOKUP(G108,'[1]Team Listing'!$A$1:$R$250,3)</f>
        <v>B1</v>
      </c>
      <c r="G108" s="5">
        <v>15</v>
      </c>
      <c r="H108" t="str">
        <f>VLOOKUP(G108,'[1]Team Listing'!$A$1:$R$250,2)</f>
        <v>Mountain Men Gold</v>
      </c>
      <c r="I108" s="6">
        <v>2</v>
      </c>
      <c r="K108" t="str">
        <f>VLOOKUP(I108,'[1]Field List'!$A$2:$D$105,2,0)</f>
        <v>Mount Carmel Campus</v>
      </c>
      <c r="L108" t="str">
        <f>VLOOKUP(I108,'[1]Field List'!$A$2:$D$105,4,0)</f>
        <v>Hempenstall Oval</v>
      </c>
    </row>
    <row r="109" spans="1:12" x14ac:dyDescent="0.25">
      <c r="A109" t="str">
        <f>VLOOKUP(B109,'[1]Team Listing'!$A$1:$R$250,3)</f>
        <v>B1</v>
      </c>
      <c r="B109" s="5">
        <v>19</v>
      </c>
      <c r="C109" t="str">
        <f>VLOOKUP(B109,'[1]Team Listing'!$A$1:$R$250,2)</f>
        <v>Parks Hockey Cricket Club</v>
      </c>
      <c r="D109" s="1" t="s">
        <v>4</v>
      </c>
      <c r="E109" s="1" t="e">
        <f t="shared" ref="E109:E114" si="102">#REF!</f>
        <v>#REF!</v>
      </c>
      <c r="F109" t="str">
        <f>VLOOKUP(G109,'[1]Team Listing'!$A$1:$R$250,3)</f>
        <v>B1</v>
      </c>
      <c r="G109" s="5">
        <v>21</v>
      </c>
      <c r="H109" t="str">
        <f>VLOOKUP(G109,'[1]Team Listing'!$A$1:$R$250,2)</f>
        <v>Scott Minto XI</v>
      </c>
      <c r="I109" s="6">
        <v>17</v>
      </c>
      <c r="K109" t="str">
        <f>VLOOKUP(I109,'[1]Field List'!$A$2:$D$105,2,0)</f>
        <v>Mosman Park Junior Cricket</v>
      </c>
      <c r="L109" t="str">
        <f>VLOOKUP(I109,'[1]Field List'!$A$2:$D$105,4,0)</f>
        <v>Far Turf Wicket</v>
      </c>
    </row>
    <row r="110" spans="1:12" x14ac:dyDescent="0.25">
      <c r="A110" t="str">
        <f>VLOOKUP(B110,'[1]Team Listing'!$A$1:$R$250,3)</f>
        <v>B1</v>
      </c>
      <c r="B110" s="5">
        <v>10</v>
      </c>
      <c r="C110" t="str">
        <f>VLOOKUP(B110,'[1]Team Listing'!$A$1:$R$250,2)</f>
        <v>Corfield</v>
      </c>
      <c r="D110" s="1" t="s">
        <v>4</v>
      </c>
      <c r="E110" s="1" t="e">
        <f t="shared" ref="E110:E114" si="103">#REF!</f>
        <v>#REF!</v>
      </c>
      <c r="F110" t="str">
        <f>VLOOKUP(G110,'[1]Team Listing'!$A$1:$R$250,3)</f>
        <v>B1</v>
      </c>
      <c r="G110" s="5">
        <v>23</v>
      </c>
      <c r="H110" t="str">
        <f>VLOOKUP(G110,'[1]Team Listing'!$A$1:$R$250,2)</f>
        <v>Simpson Desert Alpine Ski Team</v>
      </c>
      <c r="I110" s="6">
        <v>6</v>
      </c>
      <c r="K110" t="str">
        <f>VLOOKUP(I110,'[1]Field List'!$A$2:$D$105,2,0)</f>
        <v>All Souls &amp; St Gabriels School</v>
      </c>
      <c r="L110" t="str">
        <f>VLOOKUP(I110,'[1]Field List'!$A$2:$D$105,4,0)</f>
        <v>O'Keefe  Oval -Grandstand</v>
      </c>
    </row>
    <row r="111" spans="1:12" x14ac:dyDescent="0.25">
      <c r="A111" t="str">
        <f>VLOOKUP(B111,'[1]Team Listing'!$A$1:$R$250,3)</f>
        <v>B1</v>
      </c>
      <c r="B111" s="5">
        <v>12</v>
      </c>
      <c r="C111" t="str">
        <f>VLOOKUP(B111,'[1]Team Listing'!$A$1:$R$250,2)</f>
        <v>Herbert River Cricket</v>
      </c>
      <c r="D111" s="1" t="s">
        <v>4</v>
      </c>
      <c r="E111" s="1" t="e">
        <f t="shared" ref="E111:E114" si="104">#REF!</f>
        <v>#REF!</v>
      </c>
      <c r="F111" t="str">
        <f>VLOOKUP(G111,'[1]Team Listing'!$A$1:$R$250,3)</f>
        <v>B1</v>
      </c>
      <c r="G111" s="5">
        <v>27</v>
      </c>
      <c r="H111" t="str">
        <f>VLOOKUP(G111,'[1]Team Listing'!$A$1:$R$250,2)</f>
        <v>Wanderers Cricket Club</v>
      </c>
      <c r="I111" s="6">
        <v>26</v>
      </c>
      <c r="K111" t="str">
        <f>VLOOKUP(I111,'[1]Field List'!$A$2:$D$105,2,0)</f>
        <v>Charters Towers Airport Reserve</v>
      </c>
      <c r="L111" t="str">
        <f>VLOOKUP(I111,'[1]Field List'!$A$2:$D$105,4,0)</f>
        <v>First on RHS as driving in</v>
      </c>
    </row>
    <row r="112" spans="1:12" x14ac:dyDescent="0.25">
      <c r="A112" t="str">
        <f>VLOOKUP(B112,'[1]Team Listing'!$A$1:$R$250,3)</f>
        <v>B1</v>
      </c>
      <c r="B112" s="5">
        <v>25</v>
      </c>
      <c r="C112" t="str">
        <f>VLOOKUP(B112,'[1]Team Listing'!$A$1:$R$250,2)</f>
        <v>Swingers XI</v>
      </c>
      <c r="D112" s="1" t="s">
        <v>4</v>
      </c>
      <c r="E112" s="1" t="e">
        <f t="shared" ref="E112:E114" si="105">#REF!</f>
        <v>#REF!</v>
      </c>
      <c r="F112" t="str">
        <f>VLOOKUP(G112,'[1]Team Listing'!$A$1:$R$250,3)</f>
        <v>B1</v>
      </c>
      <c r="G112" s="5">
        <v>14</v>
      </c>
      <c r="H112" t="str">
        <f>VLOOKUP(G112,'[1]Team Listing'!$A$1:$R$250,2)</f>
        <v>Mossman Googlies</v>
      </c>
      <c r="I112" s="6">
        <v>53</v>
      </c>
      <c r="K112" t="str">
        <f>VLOOKUP(I112,'[1]Field List'!$A$2:$D$105,2,0)</f>
        <v>Josh Road</v>
      </c>
      <c r="L112" t="str">
        <f>VLOOKUP(I112,'[1]Field List'!$A$2:$D$105,4,0)</f>
        <v>Josh Rd off Back Creek Road</v>
      </c>
    </row>
    <row r="113" spans="1:12" x14ac:dyDescent="0.25">
      <c r="A113" t="str">
        <f>VLOOKUP(B113,'[1]Team Listing'!$A$1:$R$250,3)</f>
        <v>B1</v>
      </c>
      <c r="B113" s="5">
        <v>17</v>
      </c>
      <c r="C113" t="str">
        <f>VLOOKUP(B113,'[1]Team Listing'!$A$1:$R$250,2)</f>
        <v>Norstate Nymphos</v>
      </c>
      <c r="D113" s="1" t="s">
        <v>4</v>
      </c>
      <c r="E113" s="1" t="e">
        <f t="shared" ref="E113:E114" si="106">#REF!</f>
        <v>#REF!</v>
      </c>
      <c r="F113" t="str">
        <f>VLOOKUP(G113,'[1]Team Listing'!$A$1:$R$250,3)</f>
        <v>B1</v>
      </c>
      <c r="G113" s="5">
        <v>13</v>
      </c>
      <c r="H113" t="str">
        <f>VLOOKUP(G113,'[1]Team Listing'!$A$1:$R$250,2)</f>
        <v>Jim's XI</v>
      </c>
      <c r="I113" s="6">
        <v>16</v>
      </c>
      <c r="K113" t="str">
        <f>VLOOKUP(I113,'[1]Field List'!$A$2:$D$105,2,0)</f>
        <v>Mosman  Park Junior Cricket</v>
      </c>
      <c r="L113" t="str">
        <f>VLOOKUP(I113,'[1]Field List'!$A$2:$D$105,4,0)</f>
        <v>Third turf wicket</v>
      </c>
    </row>
    <row r="114" spans="1:12" x14ac:dyDescent="0.25">
      <c r="A114" t="str">
        <f>VLOOKUP(B114,'[1]Team Listing'!$A$1:$R$250,3)</f>
        <v>B1</v>
      </c>
      <c r="B114" s="5">
        <v>22</v>
      </c>
      <c r="C114" t="str">
        <f>VLOOKUP(B114,'[1]Team Listing'!$A$1:$R$250,2)</f>
        <v>Seriously Pist</v>
      </c>
      <c r="D114" s="1" t="s">
        <v>4</v>
      </c>
      <c r="E114" s="1" t="e">
        <f t="shared" ref="E114" si="107">#REF!</f>
        <v>#REF!</v>
      </c>
      <c r="F114" t="str">
        <f>VLOOKUP(G114,'[1]Team Listing'!$A$1:$R$250,3)</f>
        <v>B1</v>
      </c>
      <c r="G114" s="5">
        <v>24</v>
      </c>
      <c r="H114" t="str">
        <f>VLOOKUP(G114,'[1]Team Listing'!$A$1:$R$250,2)</f>
        <v>Sugar Daddies</v>
      </c>
      <c r="I114" s="6">
        <v>36</v>
      </c>
      <c r="K114" t="str">
        <f>VLOOKUP(I114,'[1]Field List'!$A$2:$D$105,2,0)</f>
        <v>Charters Towers Airport Reserve</v>
      </c>
      <c r="L114">
        <f>VLOOKUP(I114,'[1]Field List'!$A$2:$D$105,4,0)</f>
        <v>0</v>
      </c>
    </row>
  </sheetData>
  <conditionalFormatting sqref="F3:F114">
    <cfRule type="cellIs" dxfId="2" priority="1" stopIfTrue="1" operator="notEqual">
      <formula>$B3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06CA-47C9-4FC0-89BF-2D3EA97BD8AF}">
  <dimension ref="A1:L116"/>
  <sheetViews>
    <sheetView tabSelected="1" workbookViewId="0">
      <selection activeCell="P26" sqref="P26"/>
    </sheetView>
  </sheetViews>
  <sheetFormatPr defaultRowHeight="15" x14ac:dyDescent="0.25"/>
  <cols>
    <col min="2" max="2" width="0" hidden="1" customWidth="1"/>
    <col min="3" max="3" width="27.5703125" customWidth="1"/>
    <col min="5" max="7" width="0" hidden="1" customWidth="1"/>
    <col min="8" max="8" width="32.28515625" customWidth="1"/>
    <col min="11" max="11" width="37.7109375" customWidth="1"/>
    <col min="12" max="12" width="38.7109375" customWidth="1"/>
  </cols>
  <sheetData>
    <row r="1" spans="1:12" ht="15.75" x14ac:dyDescent="0.25">
      <c r="D1" s="2" t="s">
        <v>15</v>
      </c>
      <c r="J1" s="1"/>
      <c r="K1" s="10"/>
    </row>
    <row r="2" spans="1:12" x14ac:dyDescent="0.25">
      <c r="A2" s="3" t="s">
        <v>1</v>
      </c>
      <c r="B2" s="3" t="s">
        <v>2</v>
      </c>
      <c r="C2" s="4" t="s">
        <v>3</v>
      </c>
      <c r="D2" s="11" t="s">
        <v>4</v>
      </c>
      <c r="E2" s="3" t="s">
        <v>5</v>
      </c>
      <c r="F2" s="3" t="s">
        <v>1</v>
      </c>
      <c r="G2" s="3" t="s">
        <v>2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A3" s="12" t="s">
        <v>17</v>
      </c>
      <c r="B3" s="5">
        <v>6</v>
      </c>
      <c r="C3" s="12" t="s">
        <v>16</v>
      </c>
      <c r="D3" s="1" t="s">
        <v>4</v>
      </c>
      <c r="E3" s="1" t="e">
        <f t="shared" ref="E3:E38" si="0">#REF!</f>
        <v>#REF!</v>
      </c>
      <c r="F3" t="s">
        <v>17</v>
      </c>
      <c r="G3" s="5">
        <v>6</v>
      </c>
      <c r="H3" s="12" t="s">
        <v>18</v>
      </c>
      <c r="I3" s="6">
        <v>12</v>
      </c>
      <c r="J3" t="s">
        <v>11</v>
      </c>
      <c r="K3" t="str">
        <f>VLOOKUP(I3,'[1]Field List'!$A$2:$D$105,2,0)</f>
        <v>Mosman Park Junior Cricket</v>
      </c>
      <c r="L3" t="str">
        <f>VLOOKUP(I3,'[1]Field List'!$A$2:$D$105,4,0)</f>
        <v>George Pemble  Oval</v>
      </c>
    </row>
    <row r="4" spans="1:12" x14ac:dyDescent="0.25">
      <c r="A4" t="s">
        <v>17</v>
      </c>
      <c r="B4" s="5">
        <v>4</v>
      </c>
      <c r="C4" s="12" t="s">
        <v>19</v>
      </c>
      <c r="D4" s="1" t="s">
        <v>4</v>
      </c>
      <c r="E4" s="1" t="e">
        <f t="shared" ref="E4:E39" si="1">#REF!</f>
        <v>#REF!</v>
      </c>
      <c r="F4" t="s">
        <v>17</v>
      </c>
      <c r="G4" s="5">
        <v>1</v>
      </c>
      <c r="H4" s="12" t="s">
        <v>20</v>
      </c>
      <c r="I4" s="6">
        <v>48</v>
      </c>
      <c r="J4" t="s">
        <v>11</v>
      </c>
      <c r="K4" t="str">
        <f>VLOOKUP(I4,'[1]Field List'!$A$2:$D$105,2,0)</f>
        <v>Goldfield Sporting Complex</v>
      </c>
      <c r="L4" t="str">
        <f>VLOOKUP(I4,'[1]Field List'!$A$2:$D$105,4,0)</f>
        <v>Main Turf Wicket</v>
      </c>
    </row>
    <row r="5" spans="1:12" x14ac:dyDescent="0.25">
      <c r="A5" t="s">
        <v>17</v>
      </c>
      <c r="B5" s="5">
        <v>3</v>
      </c>
      <c r="C5" s="12" t="s">
        <v>21</v>
      </c>
      <c r="D5" s="1" t="s">
        <v>4</v>
      </c>
      <c r="E5" s="1" t="e">
        <f>#REF!</f>
        <v>#REF!</v>
      </c>
      <c r="F5" t="s">
        <v>17</v>
      </c>
      <c r="G5" s="5">
        <v>2</v>
      </c>
      <c r="H5" s="12" t="s">
        <v>22</v>
      </c>
      <c r="I5" s="6">
        <v>13</v>
      </c>
      <c r="J5" t="s">
        <v>11</v>
      </c>
      <c r="K5" t="str">
        <f>VLOOKUP(I5,'[1]Field List'!$A$2:$D$105,2,0)</f>
        <v>Mosman Park Junior Cricket</v>
      </c>
      <c r="L5" t="str">
        <f>VLOOKUP(I5,'[1]Field List'!$A$2:$D$105,4,0)</f>
        <v>Keith Marxsen Oval.</v>
      </c>
    </row>
    <row r="6" spans="1:12" x14ac:dyDescent="0.25">
      <c r="A6" t="s">
        <v>17</v>
      </c>
      <c r="B6" s="5"/>
      <c r="C6" s="12" t="s">
        <v>23</v>
      </c>
      <c r="D6" s="1" t="s">
        <v>4</v>
      </c>
      <c r="E6" s="1" t="e">
        <f>#REF!</f>
        <v>#REF!</v>
      </c>
      <c r="F6" t="s">
        <v>17</v>
      </c>
      <c r="G6" s="5"/>
      <c r="H6" s="12" t="s">
        <v>23</v>
      </c>
      <c r="I6" s="6">
        <v>48</v>
      </c>
      <c r="J6" t="s">
        <v>12</v>
      </c>
      <c r="K6" t="str">
        <f>VLOOKUP(I6,'[1]Field List'!$A$2:$D$105,2,0)</f>
        <v>Goldfield Sporting Complex</v>
      </c>
      <c r="L6" t="str">
        <f>VLOOKUP(I6,'[1]Field List'!$A$2:$D$105,4,0)</f>
        <v>Main Turf Wicket</v>
      </c>
    </row>
    <row r="7" spans="1:12" hidden="1" x14ac:dyDescent="0.25">
      <c r="A7" t="s">
        <v>17</v>
      </c>
      <c r="B7" s="5"/>
      <c r="C7" s="12"/>
      <c r="D7" s="1" t="s">
        <v>4</v>
      </c>
      <c r="E7" s="1" t="e">
        <f>#REF!</f>
        <v>#REF!</v>
      </c>
      <c r="F7" t="s">
        <v>17</v>
      </c>
      <c r="G7" s="5"/>
      <c r="H7" s="12"/>
      <c r="I7" s="6"/>
      <c r="K7" t="e">
        <f>VLOOKUP(I7,'[1]Field List'!$A$2:$D$105,2,0)</f>
        <v>#N/A</v>
      </c>
      <c r="L7" t="e">
        <f>VLOOKUP(I7,'[1]Field List'!$A$2:$D$105,4,0)</f>
        <v>#N/A</v>
      </c>
    </row>
    <row r="8" spans="1:12" hidden="1" x14ac:dyDescent="0.25">
      <c r="A8" t="s">
        <v>17</v>
      </c>
      <c r="B8" s="5"/>
      <c r="D8" s="1" t="s">
        <v>4</v>
      </c>
      <c r="E8" s="1" t="e">
        <f>#REF!</f>
        <v>#REF!</v>
      </c>
      <c r="F8" t="s">
        <v>17</v>
      </c>
      <c r="G8" s="5"/>
      <c r="H8" s="12"/>
      <c r="I8" s="6"/>
      <c r="K8" t="e">
        <f>VLOOKUP(I8,'[1]Field List'!$A$2:$D$105,2,0)</f>
        <v>#N/A</v>
      </c>
      <c r="L8" t="e">
        <f>VLOOKUP(I8,'[1]Field List'!$A$2:$D$105,4,0)</f>
        <v>#N/A</v>
      </c>
    </row>
    <row r="9" spans="1:12" hidden="1" x14ac:dyDescent="0.25">
      <c r="A9" t="s">
        <v>17</v>
      </c>
      <c r="B9" s="5"/>
      <c r="D9" s="1" t="s">
        <v>4</v>
      </c>
      <c r="E9" s="1" t="e">
        <f t="shared" ref="E9:E44" si="2">#REF!</f>
        <v>#REF!</v>
      </c>
      <c r="F9" t="s">
        <v>17</v>
      </c>
      <c r="G9" s="5"/>
      <c r="I9" s="6"/>
      <c r="K9" t="e">
        <f>VLOOKUP(I9,'[1]Field List'!$A$2:$D$105,2,0)</f>
        <v>#N/A</v>
      </c>
      <c r="L9" t="e">
        <f>VLOOKUP(I9,'[1]Field List'!$A$2:$D$105,4,0)</f>
        <v>#N/A</v>
      </c>
    </row>
    <row r="10" spans="1:12" hidden="1" x14ac:dyDescent="0.25">
      <c r="A10" t="s">
        <v>17</v>
      </c>
      <c r="B10" s="5"/>
      <c r="D10" s="1" t="s">
        <v>4</v>
      </c>
      <c r="E10" s="1" t="e">
        <f t="shared" ref="E10:E45" si="3">#REF!</f>
        <v>#REF!</v>
      </c>
      <c r="F10" t="s">
        <v>17</v>
      </c>
      <c r="G10" s="5"/>
      <c r="H10" s="12"/>
      <c r="I10" s="6"/>
      <c r="K10" t="e">
        <f>VLOOKUP(I10,'[1]Field List'!$A$2:$D$105,2,0)</f>
        <v>#N/A</v>
      </c>
      <c r="L10" t="e">
        <f>VLOOKUP(I10,'[1]Field List'!$A$2:$D$105,4,0)</f>
        <v>#N/A</v>
      </c>
    </row>
    <row r="11" spans="1:12" x14ac:dyDescent="0.25">
      <c r="A11" t="str">
        <f>VLOOKUP(B11,'[1]Team Listing'!$A$1:$R$250,3)</f>
        <v>B2</v>
      </c>
      <c r="B11" s="5">
        <v>87</v>
      </c>
      <c r="C11" t="str">
        <f>VLOOKUP(B11,'[1]Team Listing'!$A$1:$R$250,2)</f>
        <v>Jungle Patrol 2</v>
      </c>
      <c r="D11" s="1" t="s">
        <v>4</v>
      </c>
      <c r="E11" s="1" t="e">
        <f t="shared" ref="E11:E46" si="4">#REF!</f>
        <v>#REF!</v>
      </c>
      <c r="F11" t="str">
        <f>VLOOKUP(G11,'[1]Team Listing'!$A$1:$R$250,3)</f>
        <v>B2</v>
      </c>
      <c r="G11" s="5">
        <v>142</v>
      </c>
      <c r="H11" t="str">
        <f>VLOOKUP(G11,'[1]Team Listing'!$A$1:$R$250,2)</f>
        <v>Western Star Pickets 1</v>
      </c>
      <c r="I11" s="6">
        <v>19</v>
      </c>
      <c r="J11" t="s">
        <v>14</v>
      </c>
      <c r="K11" t="str">
        <f>VLOOKUP(I11,'[1]Field List'!$A$2:$D$105,2,0)</f>
        <v>Blackheath &amp; Thornburgh College</v>
      </c>
      <c r="L11" t="str">
        <f>VLOOKUP(I11,'[1]Field List'!$A$2:$D$105,4,0)</f>
        <v>Waverley Field</v>
      </c>
    </row>
    <row r="12" spans="1:12" x14ac:dyDescent="0.25">
      <c r="A12" t="str">
        <f>VLOOKUP(B12,'[1]Team Listing'!$A$1:$R$250,3)</f>
        <v>B2</v>
      </c>
      <c r="B12" s="5">
        <v>108</v>
      </c>
      <c r="C12" t="str">
        <f>VLOOKUP(B12,'[1]Team Listing'!$A$1:$R$250,2)</f>
        <v>Salisbury Boys XI 1</v>
      </c>
      <c r="D12" s="1" t="s">
        <v>4</v>
      </c>
      <c r="E12" s="1" t="e">
        <f t="shared" ref="E12:E47" si="5">#REF!</f>
        <v>#REF!</v>
      </c>
      <c r="F12" t="str">
        <f>VLOOKUP(G12,'[1]Team Listing'!$A$1:$R$250,3)</f>
        <v>B2</v>
      </c>
      <c r="G12" s="5">
        <v>54</v>
      </c>
      <c r="H12" t="str">
        <f>VLOOKUP(G12,'[1]Team Listing'!$A$1:$R$250,2)</f>
        <v>Canefield Slashers</v>
      </c>
      <c r="I12" s="6">
        <v>68</v>
      </c>
      <c r="J12" t="s">
        <v>11</v>
      </c>
      <c r="K12" t="str">
        <f>VLOOKUP(I12,'[1]Field List'!$A$2:$D$105,2,0)</f>
        <v>Sellheim</v>
      </c>
      <c r="L12" t="str">
        <f>VLOOKUP(I12,'[1]Field List'!$A$2:$D$105,4,0)</f>
        <v xml:space="preserve">Ben Carrs  Field                      </v>
      </c>
    </row>
    <row r="13" spans="1:12" x14ac:dyDescent="0.25">
      <c r="A13" t="str">
        <f>VLOOKUP(B13,'[1]Team Listing'!$A$1:$R$250,3)</f>
        <v>B2</v>
      </c>
      <c r="B13" s="5">
        <v>60</v>
      </c>
      <c r="C13" t="str">
        <f>VLOOKUP(B13,'[1]Team Listing'!$A$1:$R$250,2)</f>
        <v>Coen Heros</v>
      </c>
      <c r="D13" s="1" t="s">
        <v>4</v>
      </c>
      <c r="E13" s="1" t="e">
        <f t="shared" ref="E13:E48" si="6">#REF!</f>
        <v>#REF!</v>
      </c>
      <c r="F13" t="str">
        <f>VLOOKUP(G13,'[1]Team Listing'!$A$1:$R$250,3)</f>
        <v>B2</v>
      </c>
      <c r="G13" s="5">
        <v>134</v>
      </c>
      <c r="H13" t="str">
        <f>VLOOKUP(G13,'[1]Team Listing'!$A$1:$R$250,2)</f>
        <v>Victoria Mill</v>
      </c>
      <c r="I13" s="6">
        <v>10</v>
      </c>
      <c r="J13" t="s">
        <v>11</v>
      </c>
      <c r="K13" t="str">
        <f>VLOOKUP(I13,'[1]Field List'!$A$2:$D$105,2,0)</f>
        <v>All Souls &amp; St Gabriels School</v>
      </c>
      <c r="L13" t="str">
        <f>VLOOKUP(I13,'[1]Field List'!$A$2:$D$105,4,0)</f>
        <v>Burns Oval   across road</v>
      </c>
    </row>
    <row r="14" spans="1:12" x14ac:dyDescent="0.25">
      <c r="A14" t="str">
        <f>VLOOKUP(B14,'[1]Team Listing'!$A$1:$R$250,3)</f>
        <v>B2</v>
      </c>
      <c r="B14" s="5">
        <v>45</v>
      </c>
      <c r="C14" t="str">
        <f>VLOOKUP(B14,'[1]Team Listing'!$A$1:$R$250,2)</f>
        <v>Bloody Huge XI</v>
      </c>
      <c r="D14" s="1" t="s">
        <v>4</v>
      </c>
      <c r="E14" s="1" t="e">
        <f t="shared" ref="E14:E49" si="7">#REF!</f>
        <v>#REF!</v>
      </c>
      <c r="F14" t="str">
        <f>VLOOKUP(G14,'[1]Team Listing'!$A$1:$R$250,3)</f>
        <v>B2</v>
      </c>
      <c r="G14" s="5">
        <v>135</v>
      </c>
      <c r="H14" t="str">
        <f>VLOOKUP(G14,'[1]Team Listing'!$A$1:$R$250,2)</f>
        <v>Wallabies</v>
      </c>
      <c r="I14" s="6">
        <v>42</v>
      </c>
      <c r="J14" t="s">
        <v>11</v>
      </c>
      <c r="K14" t="str">
        <f>VLOOKUP(I14,'[1]Field List'!$A$2:$D$105,2,0)</f>
        <v>Charters Towers Airport Reserve</v>
      </c>
      <c r="L14">
        <f>VLOOKUP(I14,'[1]Field List'!$A$2:$D$105,4,0)</f>
        <v>0</v>
      </c>
    </row>
    <row r="15" spans="1:12" x14ac:dyDescent="0.25">
      <c r="A15" t="str">
        <f>VLOOKUP(B15,'[1]Team Listing'!$A$1:$R$250,3)</f>
        <v>B2</v>
      </c>
      <c r="B15" s="5">
        <v>146</v>
      </c>
      <c r="C15" t="str">
        <f>VLOOKUP(B15,'[1]Team Listing'!$A$1:$R$250,2)</f>
        <v>XXXX Floor Beers</v>
      </c>
      <c r="D15" s="1" t="s">
        <v>4</v>
      </c>
      <c r="E15" s="1" t="e">
        <f t="shared" ref="E15:E50" si="8">#REF!</f>
        <v>#REF!</v>
      </c>
      <c r="F15" t="str">
        <f>VLOOKUP(G15,'[1]Team Listing'!$A$1:$R$250,3)</f>
        <v>B2</v>
      </c>
      <c r="G15" s="5">
        <v>100</v>
      </c>
      <c r="H15" t="str">
        <f>VLOOKUP(G15,'[1]Team Listing'!$A$1:$R$250,2)</f>
        <v>Nudeballers</v>
      </c>
      <c r="I15" s="6">
        <v>23</v>
      </c>
      <c r="J15" t="s">
        <v>11</v>
      </c>
      <c r="K15" t="str">
        <f>VLOOKUP(I15,'[1]Field List'!$A$2:$D$105,2,0)</f>
        <v>Charters Towers Gun Club</v>
      </c>
      <c r="L15" t="str">
        <f>VLOOKUP(I15,'[1]Field List'!$A$2:$D$105,4,0)</f>
        <v>Left Hand side/2nd away from clubhouse</v>
      </c>
    </row>
    <row r="16" spans="1:12" x14ac:dyDescent="0.25">
      <c r="A16" t="str">
        <f>VLOOKUP(B16,'[1]Team Listing'!$A$1:$R$250,3)</f>
        <v>B2</v>
      </c>
      <c r="B16" s="5">
        <v>37</v>
      </c>
      <c r="C16" t="str">
        <f>VLOOKUP(B16,'[1]Team Listing'!$A$1:$R$250,2)</f>
        <v>Beerabong XI</v>
      </c>
      <c r="D16" s="1" t="s">
        <v>4</v>
      </c>
      <c r="E16" s="1" t="e">
        <f t="shared" ref="E16:E51" si="9">#REF!</f>
        <v>#REF!</v>
      </c>
      <c r="F16" t="str">
        <f>VLOOKUP(G16,'[1]Team Listing'!$A$1:$R$250,3)</f>
        <v>B2</v>
      </c>
      <c r="G16" s="5">
        <v>52</v>
      </c>
      <c r="H16" t="str">
        <f>VLOOKUP(G16,'[1]Team Listing'!$A$1:$R$250,2)</f>
        <v>Bumbo's XI</v>
      </c>
      <c r="I16" s="6">
        <v>72</v>
      </c>
      <c r="J16" t="s">
        <v>11</v>
      </c>
      <c r="K16" t="str">
        <f>VLOOKUP(I16,'[1]Field List'!$A$2:$D$105,2,0)</f>
        <v>V.B. PARK      1 GAME ONLY</v>
      </c>
      <c r="L16" t="str">
        <f>VLOOKUP(I16,'[1]Field List'!$A$2:$D$105,4,0)</f>
        <v>Acaciavale Road</v>
      </c>
    </row>
    <row r="17" spans="1:12" x14ac:dyDescent="0.25">
      <c r="A17" t="str">
        <f>VLOOKUP(B17,'[1]Team Listing'!$A$1:$R$250,3)</f>
        <v>B2</v>
      </c>
      <c r="B17" s="5">
        <v>40</v>
      </c>
      <c r="C17" t="str">
        <f>VLOOKUP(B17,'[1]Team Listing'!$A$1:$R$250,2)</f>
        <v>Big Mick Finn's XI</v>
      </c>
      <c r="D17" s="1" t="s">
        <v>4</v>
      </c>
      <c r="E17" s="1" t="e">
        <f t="shared" ref="E17:E52" si="10">#REF!</f>
        <v>#REF!</v>
      </c>
      <c r="F17" t="str">
        <f>VLOOKUP(G17,'[1]Team Listing'!$A$1:$R$250,3)</f>
        <v>B2</v>
      </c>
      <c r="G17" s="5">
        <v>62</v>
      </c>
      <c r="H17" t="str">
        <f>VLOOKUP(G17,'[1]Team Listing'!$A$1:$R$250,2)</f>
        <v>Dads &amp; Lads</v>
      </c>
      <c r="I17" s="6">
        <v>46</v>
      </c>
      <c r="J17" t="s">
        <v>11</v>
      </c>
      <c r="K17" t="str">
        <f>VLOOKUP(I17,'[1]Field List'!$A$2:$D$105,2,0)</f>
        <v>21 Grisinger Road</v>
      </c>
      <c r="L17" t="str">
        <f>VLOOKUP(I17,'[1]Field List'!$A$2:$D$105,4,0)</f>
        <v>Off  Lynd Highway</v>
      </c>
    </row>
    <row r="18" spans="1:12" x14ac:dyDescent="0.25">
      <c r="A18" t="str">
        <f>VLOOKUP(B18,'[1]Team Listing'!$A$1:$R$250,3)</f>
        <v>B2</v>
      </c>
      <c r="B18" s="5">
        <v>137</v>
      </c>
      <c r="C18" t="str">
        <f>VLOOKUP(B18,'[1]Team Listing'!$A$1:$R$250,2)</f>
        <v>Wannabie's</v>
      </c>
      <c r="D18" s="1" t="s">
        <v>4</v>
      </c>
      <c r="E18" s="1" t="e">
        <f t="shared" ref="E18:E53" si="11">#REF!</f>
        <v>#REF!</v>
      </c>
      <c r="F18" t="str">
        <f>VLOOKUP(G18,'[1]Team Listing'!$A$1:$R$250,3)</f>
        <v>B2</v>
      </c>
      <c r="G18" s="5">
        <v>111</v>
      </c>
      <c r="H18" t="str">
        <f>VLOOKUP(G18,'[1]Team Listing'!$A$1:$R$250,2)</f>
        <v>Shaggers 11</v>
      </c>
      <c r="I18" s="6">
        <v>75</v>
      </c>
      <c r="J18" t="s">
        <v>11</v>
      </c>
      <c r="K18" t="str">
        <f>VLOOKUP(I18,'[1]Field List'!$A$2:$D$105,2,0)</f>
        <v xml:space="preserve">Brokevale       </v>
      </c>
      <c r="L18" t="str">
        <f>VLOOKUP(I18,'[1]Field List'!$A$2:$D$105,4,0)</f>
        <v>3.8 km Milchester Road Queenslander Road</v>
      </c>
    </row>
    <row r="19" spans="1:12" x14ac:dyDescent="0.25">
      <c r="A19" t="str">
        <f>VLOOKUP(B19,'[1]Team Listing'!$A$1:$R$250,3)</f>
        <v>B2</v>
      </c>
      <c r="B19" s="5">
        <v>82</v>
      </c>
      <c r="C19" t="str">
        <f>VLOOKUP(B19,'[1]Team Listing'!$A$1:$R$250,2)</f>
        <v>Here for the Beer</v>
      </c>
      <c r="D19" s="1" t="s">
        <v>4</v>
      </c>
      <c r="E19" s="1" t="e">
        <f t="shared" ref="E19:E54" si="12">#REF!</f>
        <v>#REF!</v>
      </c>
      <c r="F19" t="str">
        <f>VLOOKUP(G19,'[1]Team Listing'!$A$1:$R$250,3)</f>
        <v>B2</v>
      </c>
      <c r="G19" s="5">
        <v>29</v>
      </c>
      <c r="H19" t="str">
        <f>VLOOKUP(G19,'[1]Team Listing'!$A$1:$R$250,2)</f>
        <v>Alegnim Lads</v>
      </c>
      <c r="I19" s="6">
        <v>32</v>
      </c>
      <c r="J19" t="s">
        <v>11</v>
      </c>
      <c r="K19" t="str">
        <f>VLOOKUP(I19,'[1]Field List'!$A$2:$D$105,2,0)</f>
        <v>Charters Towers Airport Reserve</v>
      </c>
      <c r="L19">
        <f>VLOOKUP(I19,'[1]Field List'!$A$2:$D$105,4,0)</f>
        <v>0</v>
      </c>
    </row>
    <row r="20" spans="1:12" x14ac:dyDescent="0.25">
      <c r="A20" t="str">
        <f>VLOOKUP(B20,'[1]Team Listing'!$A$1:$R$250,3)</f>
        <v>B2</v>
      </c>
      <c r="B20" s="5">
        <v>130</v>
      </c>
      <c r="C20" t="str">
        <f>VLOOKUP(B20,'[1]Team Listing'!$A$1:$R$250,2)</f>
        <v>Trev's XI</v>
      </c>
      <c r="D20" s="1" t="s">
        <v>4</v>
      </c>
      <c r="E20" s="1" t="e">
        <f t="shared" ref="E20:E55" si="13">#REF!</f>
        <v>#REF!</v>
      </c>
      <c r="F20" t="str">
        <f>VLOOKUP(G20,'[1]Team Listing'!$A$1:$R$250,3)</f>
        <v>B2</v>
      </c>
      <c r="G20" s="5">
        <v>72</v>
      </c>
      <c r="H20" t="str">
        <f>VLOOKUP(G20,'[1]Team Listing'!$A$1:$R$250,2)</f>
        <v>Garbutt Magpies</v>
      </c>
      <c r="I20" s="6">
        <v>20</v>
      </c>
      <c r="J20" t="s">
        <v>11</v>
      </c>
      <c r="K20" t="str">
        <f>VLOOKUP(I20,'[1]Field List'!$A$2:$D$105,2,0)</f>
        <v>Richmond Hill State School</v>
      </c>
      <c r="L20" t="str">
        <f>VLOOKUP(I20,'[1]Field List'!$A$2:$D$105,4,0)</f>
        <v>Richmond Hill School</v>
      </c>
    </row>
    <row r="21" spans="1:12" x14ac:dyDescent="0.25">
      <c r="A21" t="str">
        <f>VLOOKUP(B21,'[1]Team Listing'!$A$1:$R$250,3)</f>
        <v>B2</v>
      </c>
      <c r="B21" s="5">
        <v>85</v>
      </c>
      <c r="C21" t="str">
        <f>VLOOKUP(B21,'[1]Team Listing'!$A$1:$R$250,2)</f>
        <v>Hughenden Grog Monsters</v>
      </c>
      <c r="D21" s="1" t="s">
        <v>4</v>
      </c>
      <c r="E21" s="1" t="e">
        <f t="shared" ref="E21:E56" si="14">#REF!</f>
        <v>#REF!</v>
      </c>
      <c r="F21" t="str">
        <f>VLOOKUP(G21,'[1]Team Listing'!$A$1:$R$250,3)</f>
        <v>B2</v>
      </c>
      <c r="G21" s="5">
        <v>59</v>
      </c>
      <c r="H21" t="str">
        <f>VLOOKUP(G21,'[1]Team Listing'!$A$1:$R$250,2)</f>
        <v>Clifford's Cool Cats and Kittens</v>
      </c>
      <c r="I21" s="6">
        <v>11</v>
      </c>
      <c r="J21" t="s">
        <v>11</v>
      </c>
      <c r="K21" t="str">
        <f>VLOOKUP(I21,'[1]Field List'!$A$2:$D$105,2,0)</f>
        <v>Mossman Park Junior Cricket</v>
      </c>
      <c r="L21" t="str">
        <f>VLOOKUP(I21,'[1]Field List'!$A$2:$D$105,4,0)</f>
        <v>Field between Nets and Natal Downs Rd</v>
      </c>
    </row>
    <row r="22" spans="1:12" x14ac:dyDescent="0.25">
      <c r="A22" t="str">
        <f>VLOOKUP(B22,'[1]Team Listing'!$A$1:$R$250,3)</f>
        <v>B2</v>
      </c>
      <c r="B22" s="5">
        <v>104</v>
      </c>
      <c r="C22" t="str">
        <f>VLOOKUP(B22,'[1]Team Listing'!$A$1:$R$250,2)</f>
        <v>Poked United</v>
      </c>
      <c r="D22" s="1" t="s">
        <v>4</v>
      </c>
      <c r="E22" s="1" t="e">
        <f t="shared" ref="E22:E57" si="15">#REF!</f>
        <v>#REF!</v>
      </c>
      <c r="F22" t="str">
        <f>VLOOKUP(G22,'[1]Team Listing'!$A$1:$R$250,3)</f>
        <v>B2</v>
      </c>
      <c r="G22" s="5">
        <v>71</v>
      </c>
      <c r="H22" t="str">
        <f>VLOOKUP(G22,'[1]Team Listing'!$A$1:$R$250,2)</f>
        <v>Fruit Pies</v>
      </c>
      <c r="I22" s="6">
        <v>29</v>
      </c>
      <c r="J22" t="s">
        <v>11</v>
      </c>
      <c r="K22" t="str">
        <f>VLOOKUP(I22,'[1]Field List'!$A$2:$D$105,2,0)</f>
        <v>Charters Towers Airport Reserve</v>
      </c>
      <c r="L22" t="str">
        <f>VLOOKUP(I22,'[1]Field List'!$A$2:$D$105,4,0)</f>
        <v>Opposite Depot</v>
      </c>
    </row>
    <row r="23" spans="1:12" x14ac:dyDescent="0.25">
      <c r="A23" t="str">
        <f>VLOOKUP(B23,'[1]Team Listing'!$A$1:$R$250,3)</f>
        <v>B2</v>
      </c>
      <c r="B23" s="5">
        <v>98</v>
      </c>
      <c r="C23" t="str">
        <f>VLOOKUP(B23,'[1]Team Listing'!$A$1:$R$250,2)</f>
        <v>Normanton Rogues</v>
      </c>
      <c r="D23" s="1" t="s">
        <v>4</v>
      </c>
      <c r="E23" s="1" t="e">
        <f t="shared" ref="E23:E58" si="16">#REF!</f>
        <v>#REF!</v>
      </c>
      <c r="F23" t="str">
        <f>VLOOKUP(G23,'[1]Team Listing'!$A$1:$R$250,3)</f>
        <v>B2</v>
      </c>
      <c r="G23" s="5">
        <v>129</v>
      </c>
      <c r="H23" t="str">
        <f>VLOOKUP(G23,'[1]Team Listing'!$A$1:$R$250,2)</f>
        <v>Treasury Cricket Club</v>
      </c>
      <c r="I23" s="6">
        <v>41</v>
      </c>
      <c r="J23" t="s">
        <v>11</v>
      </c>
      <c r="K23" t="str">
        <f>VLOOKUP(I23,'[1]Field List'!$A$2:$D$105,2,0)</f>
        <v>Charters Towers Airport Reserve</v>
      </c>
      <c r="L23">
        <f>VLOOKUP(I23,'[1]Field List'!$A$2:$D$105,4,0)</f>
        <v>0</v>
      </c>
    </row>
    <row r="24" spans="1:12" x14ac:dyDescent="0.25">
      <c r="A24" t="str">
        <f>VLOOKUP(B24,'[1]Team Listing'!$A$1:$R$250,3)</f>
        <v>B2</v>
      </c>
      <c r="B24" s="5">
        <v>63</v>
      </c>
      <c r="C24" t="str">
        <f>VLOOKUP(B24,'[1]Team Listing'!$A$1:$R$250,2)</f>
        <v>Dead Set Ball Tearers</v>
      </c>
      <c r="D24" s="1" t="s">
        <v>4</v>
      </c>
      <c r="E24" s="1" t="e">
        <f t="shared" ref="E24:E59" si="17">#REF!</f>
        <v>#REF!</v>
      </c>
      <c r="F24" t="str">
        <f>VLOOKUP(G24,'[1]Team Listing'!$A$1:$R$250,3)</f>
        <v>B2</v>
      </c>
      <c r="G24" s="5">
        <v>38</v>
      </c>
      <c r="H24" t="str">
        <f>VLOOKUP(G24,'[1]Team Listing'!$A$1:$R$250,2)</f>
        <v>Beermacht XI</v>
      </c>
      <c r="I24" s="6">
        <v>39</v>
      </c>
      <c r="J24" t="s">
        <v>11</v>
      </c>
      <c r="K24" t="str">
        <f>VLOOKUP(I24,'[1]Field List'!$A$2:$D$105,2,0)</f>
        <v>Charters Towers Airport Reserve</v>
      </c>
      <c r="L24">
        <f>VLOOKUP(I24,'[1]Field List'!$A$2:$D$105,4,0)</f>
        <v>0</v>
      </c>
    </row>
    <row r="25" spans="1:12" x14ac:dyDescent="0.25">
      <c r="A25" t="str">
        <f>VLOOKUP(B25,'[1]Team Listing'!$A$1:$R$250,3)</f>
        <v>B2</v>
      </c>
      <c r="B25" s="5">
        <v>64</v>
      </c>
      <c r="C25" t="str">
        <f>VLOOKUP(B25,'[1]Team Listing'!$A$1:$R$250,2)</f>
        <v>Dirty Dogs</v>
      </c>
      <c r="D25" s="1" t="s">
        <v>4</v>
      </c>
      <c r="E25" s="1" t="e">
        <f t="shared" ref="E25:E60" si="18">#REF!</f>
        <v>#REF!</v>
      </c>
      <c r="F25" t="str">
        <f>VLOOKUP(G25,'[1]Team Listing'!$A$1:$R$250,3)</f>
        <v>B2</v>
      </c>
      <c r="G25" s="5">
        <v>103</v>
      </c>
      <c r="H25" t="str">
        <f>VLOOKUP(G25,'[1]Team Listing'!$A$1:$R$250,2)</f>
        <v>Piston Broke XI</v>
      </c>
      <c r="I25" s="6">
        <v>9</v>
      </c>
      <c r="J25" t="s">
        <v>11</v>
      </c>
      <c r="K25" t="str">
        <f>VLOOKUP(I25,'[1]Field List'!$A$2:$D$105,2,0)</f>
        <v>The B.C.G. 1 GAME ONLY</v>
      </c>
      <c r="L25" t="str">
        <f>VLOOKUP(I25,'[1]Field List'!$A$2:$D$105,4,0)</f>
        <v>349 Old Dalrymple Road</v>
      </c>
    </row>
    <row r="26" spans="1:12" x14ac:dyDescent="0.25">
      <c r="A26" t="str">
        <f>VLOOKUP(B26,'[1]Team Listing'!$A$1:$R$250,3)</f>
        <v>B2</v>
      </c>
      <c r="B26" s="5">
        <v>75</v>
      </c>
      <c r="C26" t="str">
        <f>VLOOKUP(B26,'[1]Team Listing'!$A$1:$R$250,2)</f>
        <v>Gibby's Greenants</v>
      </c>
      <c r="D26" s="1" t="s">
        <v>4</v>
      </c>
      <c r="E26" s="1" t="e">
        <f t="shared" ref="E26:E61" si="19">#REF!</f>
        <v>#REF!</v>
      </c>
      <c r="F26" t="str">
        <f>VLOOKUP(G26,'[1]Team Listing'!$A$1:$R$250,3)</f>
        <v>B2</v>
      </c>
      <c r="G26" s="5">
        <v>69</v>
      </c>
      <c r="H26" t="str">
        <f>VLOOKUP(G26,'[1]Team Listing'!$A$1:$R$250,2)</f>
        <v>Far-Kenworth-It</v>
      </c>
      <c r="I26" s="6">
        <v>35</v>
      </c>
      <c r="J26" t="s">
        <v>11</v>
      </c>
      <c r="K26" t="str">
        <f>VLOOKUP(I26,'[1]Field List'!$A$2:$D$105,2,0)</f>
        <v>Charters Towers Airport Reserve</v>
      </c>
      <c r="L26">
        <f>VLOOKUP(I26,'[1]Field List'!$A$2:$D$105,4,0)</f>
        <v>0</v>
      </c>
    </row>
    <row r="27" spans="1:12" x14ac:dyDescent="0.25">
      <c r="A27" t="str">
        <f>VLOOKUP(B27,'[1]Team Listing'!$A$1:$R$250,3)</f>
        <v>B2</v>
      </c>
      <c r="B27" s="5">
        <v>112</v>
      </c>
      <c r="C27" t="str">
        <f>VLOOKUP(B27,'[1]Team Listing'!$A$1:$R$250,2)</f>
        <v>Sharks</v>
      </c>
      <c r="D27" s="1" t="s">
        <v>4</v>
      </c>
      <c r="E27" s="1" t="e">
        <f t="shared" ref="E27:E62" si="20">#REF!</f>
        <v>#REF!</v>
      </c>
      <c r="F27" t="str">
        <f>VLOOKUP(G27,'[1]Team Listing'!$A$1:$R$250,3)</f>
        <v>B2</v>
      </c>
      <c r="G27" s="5">
        <v>145</v>
      </c>
      <c r="H27" t="str">
        <f>VLOOKUP(G27,'[1]Team Listing'!$A$1:$R$250,2)</f>
        <v>Wristy Strokes</v>
      </c>
      <c r="I27" s="6">
        <v>56</v>
      </c>
      <c r="J27" t="s">
        <v>11</v>
      </c>
      <c r="K27" t="str">
        <f>VLOOKUP(I27,'[1]Field List'!$A$2:$D$105,2,0)</f>
        <v>Eventide</v>
      </c>
      <c r="L27" t="str">
        <f>VLOOKUP(I27,'[1]Field List'!$A$2:$D$105,4,0)</f>
        <v>Eventide</v>
      </c>
    </row>
    <row r="28" spans="1:12" x14ac:dyDescent="0.25">
      <c r="A28" t="str">
        <f>VLOOKUP(B28,'[1]Team Listing'!$A$1:$R$250,3)</f>
        <v>B2</v>
      </c>
      <c r="B28" s="5">
        <v>139</v>
      </c>
      <c r="C28" t="str">
        <f>VLOOKUP(B28,'[1]Team Listing'!$A$1:$R$250,2)</f>
        <v>Weekend Wariyas</v>
      </c>
      <c r="D28" s="1" t="s">
        <v>4</v>
      </c>
      <c r="E28" s="1" t="e">
        <f t="shared" ref="E28:E63" si="21">#REF!</f>
        <v>#REF!</v>
      </c>
      <c r="F28" t="str">
        <f>VLOOKUP(G28,'[1]Team Listing'!$A$1:$R$250,3)</f>
        <v>B2</v>
      </c>
      <c r="G28" s="5">
        <v>89</v>
      </c>
      <c r="H28" t="str">
        <f>VLOOKUP(G28,'[1]Team Listing'!$A$1:$R$250,2)</f>
        <v>Mareeba</v>
      </c>
      <c r="I28" s="6">
        <v>45</v>
      </c>
      <c r="J28" t="s">
        <v>11</v>
      </c>
      <c r="K28" t="str">
        <f>VLOOKUP(I28,'[1]Field List'!$A$2:$D$105,2,0)</f>
        <v>Charters Towers Airport Reserve</v>
      </c>
      <c r="L28" t="str">
        <f>VLOOKUP(I28,'[1]Field List'!$A$2:$D$105,4,0)</f>
        <v>Closest field to Trade Centre</v>
      </c>
    </row>
    <row r="29" spans="1:12" x14ac:dyDescent="0.25">
      <c r="A29" t="str">
        <f>VLOOKUP(B29,'[1]Team Listing'!$A$1:$R$250,3)</f>
        <v>B2</v>
      </c>
      <c r="B29" s="5">
        <v>97</v>
      </c>
      <c r="C29" t="str">
        <f>VLOOKUP(B29,'[1]Team Listing'!$A$1:$R$250,2)</f>
        <v>NHS Total</v>
      </c>
      <c r="D29" s="1" t="s">
        <v>4</v>
      </c>
      <c r="E29" s="1" t="e">
        <f t="shared" ref="E29:E64" si="22">#REF!</f>
        <v>#REF!</v>
      </c>
      <c r="F29" t="str">
        <f>VLOOKUP(G29,'[1]Team Listing'!$A$1:$R$250,3)</f>
        <v>B2</v>
      </c>
      <c r="G29" s="5">
        <v>34</v>
      </c>
      <c r="H29" t="str">
        <f>VLOOKUP(G29,'[1]Team Listing'!$A$1:$R$250,2)</f>
        <v>Barbwire</v>
      </c>
      <c r="I29" s="6">
        <v>64</v>
      </c>
      <c r="J29" t="s">
        <v>11</v>
      </c>
      <c r="K29" t="str">
        <f>VLOOKUP(I29,'[1]Field List'!$A$2:$D$105,2,0)</f>
        <v>School of Distance Education</v>
      </c>
      <c r="L29" t="str">
        <f>VLOOKUP(I29,'[1]Field List'!$A$2:$D$105,4,0)</f>
        <v>School of Distance Education</v>
      </c>
    </row>
    <row r="30" spans="1:12" x14ac:dyDescent="0.25">
      <c r="A30" t="str">
        <f>VLOOKUP(B30,'[1]Team Listing'!$A$1:$R$250,3)</f>
        <v>B2</v>
      </c>
      <c r="B30" s="5">
        <v>102</v>
      </c>
      <c r="C30" t="str">
        <f>VLOOKUP(B30,'[1]Team Listing'!$A$1:$R$250,2)</f>
        <v>Pillz &amp; Billz</v>
      </c>
      <c r="D30" s="1" t="s">
        <v>4</v>
      </c>
      <c r="E30" s="1" t="e">
        <f t="shared" ref="E30:E65" si="23">#REF!</f>
        <v>#REF!</v>
      </c>
      <c r="F30" t="str">
        <f>VLOOKUP(G30,'[1]Team Listing'!$A$1:$R$250,3)</f>
        <v>B2</v>
      </c>
      <c r="G30" s="5">
        <v>118</v>
      </c>
      <c r="H30" t="str">
        <f>VLOOKUP(G30,'[1]Team Listing'!$A$1:$R$250,2)</f>
        <v>The Blind Mullets</v>
      </c>
      <c r="I30" s="6">
        <v>43</v>
      </c>
      <c r="J30" t="s">
        <v>11</v>
      </c>
      <c r="K30" t="str">
        <f>VLOOKUP(I30,'[1]Field List'!$A$2:$D$105,2,0)</f>
        <v>Charters Towers Airport Reserve</v>
      </c>
      <c r="L30">
        <f>VLOOKUP(I30,'[1]Field List'!$A$2:$D$105,4,0)</f>
        <v>0</v>
      </c>
    </row>
    <row r="31" spans="1:12" x14ac:dyDescent="0.25">
      <c r="A31" t="str">
        <f>VLOOKUP(B31,'[1]Team Listing'!$A$1:$R$250,3)</f>
        <v>B2</v>
      </c>
      <c r="B31" s="5">
        <v>116</v>
      </c>
      <c r="C31" t="str">
        <f>VLOOKUP(B31,'[1]Team Listing'!$A$1:$R$250,2)</f>
        <v>Team Ramrod</v>
      </c>
      <c r="D31" s="1" t="s">
        <v>4</v>
      </c>
      <c r="E31" s="1" t="e">
        <f t="shared" ref="E31:E66" si="24">#REF!</f>
        <v>#REF!</v>
      </c>
      <c r="F31" t="str">
        <f>VLOOKUP(G31,'[1]Team Listing'!$A$1:$R$250,3)</f>
        <v>B2</v>
      </c>
      <c r="G31" s="5">
        <v>110</v>
      </c>
      <c r="H31" t="str">
        <f>VLOOKUP(G31,'[1]Team Listing'!$A$1:$R$250,2)</f>
        <v>Sandpaper Bandits</v>
      </c>
      <c r="I31" s="6">
        <v>28</v>
      </c>
      <c r="J31" t="s">
        <v>11</v>
      </c>
      <c r="K31" t="str">
        <f>VLOOKUP(I31,'[1]Field List'!$A$2:$D$105,2,0)</f>
        <v>Charters Towers Airport Reserve</v>
      </c>
      <c r="L31" t="str">
        <f>VLOOKUP(I31,'[1]Field List'!$A$2:$D$105,4,0)</f>
        <v>Lou Laneyrie Oval</v>
      </c>
    </row>
    <row r="32" spans="1:12" x14ac:dyDescent="0.25">
      <c r="A32" t="str">
        <f>VLOOKUP(B32,'[1]Team Listing'!$A$1:$R$250,3)</f>
        <v>B2</v>
      </c>
      <c r="B32" s="5">
        <v>31</v>
      </c>
      <c r="C32" t="str">
        <f>VLOOKUP(B32,'[1]Team Listing'!$A$1:$R$250,2)</f>
        <v>Ando's Duckwitts</v>
      </c>
      <c r="D32" s="1" t="s">
        <v>4</v>
      </c>
      <c r="E32" s="1" t="e">
        <f t="shared" ref="E32:E67" si="25">#REF!</f>
        <v>#REF!</v>
      </c>
      <c r="F32" t="str">
        <f>VLOOKUP(G32,'[1]Team Listing'!$A$1:$R$250,3)</f>
        <v>B2</v>
      </c>
      <c r="G32" s="5">
        <v>99</v>
      </c>
      <c r="H32" t="str">
        <f>VLOOKUP(G32,'[1]Team Listing'!$A$1:$R$250,2)</f>
        <v>Norths FATS Cricket Team</v>
      </c>
      <c r="I32" s="6">
        <v>21</v>
      </c>
      <c r="J32" t="s">
        <v>11</v>
      </c>
      <c r="K32" t="str">
        <f>VLOOKUP(I32,'[1]Field List'!$A$2:$D$105,2,0)</f>
        <v xml:space="preserve">Charters Towers Golf Club </v>
      </c>
      <c r="L32" t="str">
        <f>VLOOKUP(I32,'[1]Field List'!$A$2:$D$105,4,0)</f>
        <v xml:space="preserve">Closest to Clubhouse </v>
      </c>
    </row>
    <row r="33" spans="1:12" x14ac:dyDescent="0.25">
      <c r="A33" t="str">
        <f>VLOOKUP(B33,'[1]Team Listing'!$A$1:$R$250,3)</f>
        <v>B2</v>
      </c>
      <c r="B33" s="5">
        <v>128</v>
      </c>
      <c r="C33" t="str">
        <f>VLOOKUP(B33,'[1]Team Listing'!$A$1:$R$250,2)</f>
        <v>Tinned Up</v>
      </c>
      <c r="D33" s="1" t="s">
        <v>4</v>
      </c>
      <c r="E33" s="1" t="e">
        <f t="shared" ref="E33:E68" si="26">#REF!</f>
        <v>#REF!</v>
      </c>
      <c r="F33" t="str">
        <f>VLOOKUP(G33,'[1]Team Listing'!$A$1:$R$250,3)</f>
        <v>B2</v>
      </c>
      <c r="G33" s="5">
        <v>113</v>
      </c>
      <c r="H33" t="str">
        <f>VLOOKUP(G33,'[1]Team Listing'!$A$1:$R$250,2)</f>
        <v>Smackedaround</v>
      </c>
      <c r="I33" s="6">
        <v>61</v>
      </c>
      <c r="J33" t="s">
        <v>11</v>
      </c>
      <c r="K33" t="str">
        <f>VLOOKUP(I33,'[1]Field List'!$A$2:$D$105,2,0)</f>
        <v>Towers Taipans Soccer Field</v>
      </c>
      <c r="L33" t="str">
        <f>VLOOKUP(I33,'[1]Field List'!$A$2:$D$105,4,0)</f>
        <v>Kerswell Oval</v>
      </c>
    </row>
    <row r="34" spans="1:12" x14ac:dyDescent="0.25">
      <c r="A34" t="str">
        <f>VLOOKUP(B34,'[1]Team Listing'!$A$1:$R$250,3)</f>
        <v>B2</v>
      </c>
      <c r="B34" s="5">
        <v>144</v>
      </c>
      <c r="C34" t="str">
        <f>VLOOKUP(B34,'[1]Team Listing'!$A$1:$R$250,2)</f>
        <v>Wreck Em XI</v>
      </c>
      <c r="D34" s="1" t="s">
        <v>4</v>
      </c>
      <c r="E34" s="1" t="e">
        <f t="shared" ref="E34:E69" si="27">#REF!</f>
        <v>#REF!</v>
      </c>
      <c r="F34" t="str">
        <f>VLOOKUP(G34,'[1]Team Listing'!$A$1:$R$250,3)</f>
        <v>B2</v>
      </c>
      <c r="G34" s="5">
        <v>123</v>
      </c>
      <c r="H34" t="str">
        <f>VLOOKUP(G34,'[1]Team Listing'!$A$1:$R$250,2)</f>
        <v>The North Cleveland Steamers XI</v>
      </c>
      <c r="I34" s="6">
        <v>63</v>
      </c>
      <c r="J34" t="s">
        <v>11</v>
      </c>
      <c r="K34" t="str">
        <f>VLOOKUP(I34,'[1]Field List'!$A$2:$D$105,2,0)</f>
        <v>Wreck Em XI   1 GAME ONLY</v>
      </c>
      <c r="L34" t="str">
        <f>VLOOKUP(I34,'[1]Field List'!$A$2:$D$105,4,0)</f>
        <v>Coffison's Block</v>
      </c>
    </row>
    <row r="35" spans="1:12" x14ac:dyDescent="0.25">
      <c r="A35" t="str">
        <f>VLOOKUP(B35,'[1]Team Listing'!$A$1:$R$250,3)</f>
        <v>B2</v>
      </c>
      <c r="B35" s="5">
        <v>55</v>
      </c>
      <c r="C35" t="str">
        <f>VLOOKUP(B35,'[1]Team Listing'!$A$1:$R$250,2)</f>
        <v>Casualties</v>
      </c>
      <c r="D35" s="1" t="s">
        <v>4</v>
      </c>
      <c r="E35" s="1" t="e">
        <f t="shared" ref="E35:E70" si="28">#REF!</f>
        <v>#REF!</v>
      </c>
      <c r="F35" t="str">
        <f>VLOOKUP(G35,'[1]Team Listing'!$A$1:$R$250,3)</f>
        <v>B2</v>
      </c>
      <c r="G35" s="5">
        <v>30</v>
      </c>
      <c r="H35" t="str">
        <f>VLOOKUP(G35,'[1]Team Listing'!$A$1:$R$250,2)</f>
        <v>Allan's XI</v>
      </c>
      <c r="I35" s="6">
        <v>74</v>
      </c>
      <c r="J35" t="s">
        <v>11</v>
      </c>
      <c r="K35" t="str">
        <f>VLOOKUP(I35,'[1]Field List'!$A$2:$D$105,2,0)</f>
        <v>Urdera  Road</v>
      </c>
      <c r="L35" t="str">
        <f>VLOOKUP(I35,'[1]Field List'!$A$2:$D$105,4,0)</f>
        <v>3.2 km Urdera  Road on Lynd H/Way 5km</v>
      </c>
    </row>
    <row r="36" spans="1:12" x14ac:dyDescent="0.25">
      <c r="A36" t="str">
        <f>VLOOKUP(B36,'[1]Team Listing'!$A$1:$R$250,3)</f>
        <v>B2</v>
      </c>
      <c r="B36" s="5">
        <v>149</v>
      </c>
      <c r="C36" t="str">
        <f>VLOOKUP(B36,'[1]Team Listing'!$A$1:$R$250,2)</f>
        <v>Youngy's XI</v>
      </c>
      <c r="D36" s="1" t="s">
        <v>4</v>
      </c>
      <c r="E36" s="1" t="e">
        <f t="shared" ref="E36:E71" si="29">#REF!</f>
        <v>#REF!</v>
      </c>
      <c r="F36" t="str">
        <f>VLOOKUP(G36,'[1]Team Listing'!$A$1:$R$250,3)</f>
        <v>B2</v>
      </c>
      <c r="G36" s="5">
        <v>117</v>
      </c>
      <c r="H36" t="str">
        <f>VLOOKUP(G36,'[1]Team Listing'!$A$1:$R$250,2)</f>
        <v>The Bam-Boozlers</v>
      </c>
      <c r="I36" s="6">
        <v>54</v>
      </c>
      <c r="J36" t="s">
        <v>11</v>
      </c>
      <c r="K36" t="str">
        <f>VLOOKUP(I36,'[1]Field List'!$A$2:$D$105,2,0)</f>
        <v>Drink-A-Stubbie Downs</v>
      </c>
      <c r="L36" t="str">
        <f>VLOOKUP(I36,'[1]Field List'!$A$2:$D$105,4,0)</f>
        <v>7.5km on Weir Road</v>
      </c>
    </row>
    <row r="37" spans="1:12" x14ac:dyDescent="0.25">
      <c r="A37" t="str">
        <f>VLOOKUP(B37,'[1]Team Listing'!$A$1:$R$250,3)</f>
        <v>B2</v>
      </c>
      <c r="B37" s="5">
        <v>77</v>
      </c>
      <c r="C37" t="str">
        <f>VLOOKUP(B37,'[1]Team Listing'!$A$1:$R$250,2)</f>
        <v>Grandstanders</v>
      </c>
      <c r="D37" s="1" t="s">
        <v>4</v>
      </c>
      <c r="E37" s="1" t="e">
        <f t="shared" ref="E37:E72" si="30">#REF!</f>
        <v>#REF!</v>
      </c>
      <c r="F37" t="str">
        <f>VLOOKUP(G37,'[1]Team Listing'!$A$1:$R$250,3)</f>
        <v>B2</v>
      </c>
      <c r="G37" s="5">
        <v>133</v>
      </c>
      <c r="H37" t="str">
        <f>VLOOKUP(G37,'[1]Team Listing'!$A$1:$R$250,2)</f>
        <v>Urkels XI</v>
      </c>
      <c r="I37" s="6">
        <v>8</v>
      </c>
      <c r="J37" t="s">
        <v>11</v>
      </c>
      <c r="K37" t="str">
        <f>VLOOKUP(I37,'[1]Field List'!$A$2:$D$105,2,0)</f>
        <v>All Souls &amp; St Gabriels School</v>
      </c>
      <c r="L37" t="str">
        <f>VLOOKUP(I37,'[1]Field List'!$A$2:$D$105,4,0)</f>
        <v>Burry  Oval</v>
      </c>
    </row>
    <row r="38" spans="1:12" x14ac:dyDescent="0.25">
      <c r="A38" t="str">
        <f>VLOOKUP(B38,'[1]Team Listing'!$A$1:$R$250,3)</f>
        <v>B2</v>
      </c>
      <c r="B38" s="5">
        <v>107</v>
      </c>
      <c r="C38" t="str">
        <f>VLOOKUP(B38,'[1]Team Listing'!$A$1:$R$250,2)</f>
        <v>Popatop XI</v>
      </c>
      <c r="D38" s="1" t="s">
        <v>4</v>
      </c>
      <c r="E38" s="1" t="e">
        <f t="shared" ref="E38:E73" si="31">#REF!</f>
        <v>#REF!</v>
      </c>
      <c r="F38" t="str">
        <f>VLOOKUP(G38,'[1]Team Listing'!$A$1:$R$250,3)</f>
        <v>B2</v>
      </c>
      <c r="G38" s="5">
        <v>44</v>
      </c>
      <c r="H38" t="str">
        <f>VLOOKUP(G38,'[1]Team Listing'!$A$1:$R$250,2)</f>
        <v>Blood Sweat 'N' Beers</v>
      </c>
      <c r="I38" s="6">
        <v>70</v>
      </c>
      <c r="J38" t="s">
        <v>11</v>
      </c>
      <c r="K38" t="str">
        <f>VLOOKUP(I38,'[1]Field List'!$A$2:$D$105,2,0)</f>
        <v>Popatop Plains</v>
      </c>
      <c r="L38" t="str">
        <f>VLOOKUP(I38,'[1]Field List'!$A$2:$D$105,4,0)</f>
        <v xml:space="preserve"> 3 km  on Woodchopper Road</v>
      </c>
    </row>
    <row r="39" spans="1:12" x14ac:dyDescent="0.25">
      <c r="A39" t="str">
        <f>VLOOKUP(B39,'[1]Team Listing'!$A$1:$R$250,3)</f>
        <v>B2</v>
      </c>
      <c r="B39" s="5">
        <v>78</v>
      </c>
      <c r="C39" t="str">
        <f>VLOOKUP(B39,'[1]Team Listing'!$A$1:$R$250,2)</f>
        <v>Grandstanders II</v>
      </c>
      <c r="D39" s="1" t="s">
        <v>4</v>
      </c>
      <c r="E39" s="1" t="e">
        <f t="shared" ref="E39:E70" si="32">#REF!</f>
        <v>#REF!</v>
      </c>
      <c r="F39" t="str">
        <f>VLOOKUP(G39,'[1]Team Listing'!$A$1:$R$250,3)</f>
        <v>B2</v>
      </c>
      <c r="G39" s="5">
        <v>58</v>
      </c>
      <c r="H39" t="str">
        <f>VLOOKUP(G39,'[1]Team Listing'!$A$1:$R$250,2)</f>
        <v>Chuckers &amp; Sloggers</v>
      </c>
      <c r="I39" s="6">
        <v>50</v>
      </c>
      <c r="J39" t="s">
        <v>11</v>
      </c>
      <c r="K39" t="str">
        <f>VLOOKUP(I39,'[1]Field List'!$A$2:$D$105,2,0)</f>
        <v>Goldfield Sporting Complex</v>
      </c>
      <c r="L39" t="str">
        <f>VLOOKUP(I39,'[1]Field List'!$A$2:$D$105,4,0)</f>
        <v>2nd away from Athletic Club</v>
      </c>
    </row>
    <row r="40" spans="1:12" x14ac:dyDescent="0.25">
      <c r="A40" t="str">
        <f>VLOOKUP(B40,'[1]Team Listing'!$A$1:$R$250,3)</f>
        <v>B2</v>
      </c>
      <c r="B40" s="5">
        <v>84</v>
      </c>
      <c r="C40" t="str">
        <f>VLOOKUP(B40,'[1]Team Listing'!$A$1:$R$250,2)</f>
        <v>Hornets Old Boys</v>
      </c>
      <c r="D40" s="1" t="s">
        <v>4</v>
      </c>
      <c r="E40" s="1" t="e">
        <f t="shared" ref="E40:E71" si="33">#REF!</f>
        <v>#REF!</v>
      </c>
      <c r="F40" t="str">
        <f>VLOOKUP(G40,'[1]Team Listing'!$A$1:$R$250,3)</f>
        <v>B2</v>
      </c>
      <c r="G40" s="5">
        <v>74</v>
      </c>
      <c r="H40" t="str">
        <f>VLOOKUP(G40,'[1]Team Listing'!$A$1:$R$250,2)</f>
        <v>Georgetown Joes</v>
      </c>
      <c r="I40" s="6">
        <v>49</v>
      </c>
      <c r="J40" t="s">
        <v>11</v>
      </c>
      <c r="K40" t="str">
        <f>VLOOKUP(I40,'[1]Field List'!$A$2:$D$105,2,0)</f>
        <v>Goldfield Sporting Complex</v>
      </c>
      <c r="L40" t="str">
        <f>VLOOKUP(I40,'[1]Field List'!$A$2:$D$105,4,0)</f>
        <v>Closest to Athletic Club</v>
      </c>
    </row>
    <row r="41" spans="1:12" x14ac:dyDescent="0.25">
      <c r="A41" t="str">
        <f>VLOOKUP(B41,'[1]Team Listing'!$A$1:$R$250,3)</f>
        <v>B2</v>
      </c>
      <c r="B41" s="5">
        <v>79</v>
      </c>
      <c r="C41" t="str">
        <f>VLOOKUP(B41,'[1]Team Listing'!$A$1:$R$250,2)</f>
        <v>Grazed Anatomy</v>
      </c>
      <c r="D41" s="1" t="s">
        <v>4</v>
      </c>
      <c r="E41" s="1" t="e">
        <f t="shared" ref="E41:E72" si="34">#REF!</f>
        <v>#REF!</v>
      </c>
      <c r="F41" t="str">
        <f>VLOOKUP(G41,'[1]Team Listing'!$A$1:$R$250,3)</f>
        <v>B2</v>
      </c>
      <c r="G41" s="5">
        <v>101</v>
      </c>
      <c r="H41" t="str">
        <f>VLOOKUP(G41,'[1]Team Listing'!$A$1:$R$250,2)</f>
        <v>Pentland</v>
      </c>
      <c r="I41" s="6">
        <v>15</v>
      </c>
      <c r="J41" t="s">
        <v>11</v>
      </c>
      <c r="K41" t="str">
        <f>VLOOKUP(I41,'[1]Field List'!$A$2:$D$105,2,0)</f>
        <v>Mosman Park Junior Cricket</v>
      </c>
      <c r="L41" t="str">
        <f>VLOOKUP(I41,'[1]Field List'!$A$2:$D$105,4,0)</f>
        <v>Top field towards Mt Leyshon Road</v>
      </c>
    </row>
    <row r="42" spans="1:12" x14ac:dyDescent="0.25">
      <c r="A42" t="str">
        <f>VLOOKUP(B42,'[1]Team Listing'!$A$1:$R$250,3)</f>
        <v>B2</v>
      </c>
      <c r="B42" s="5">
        <v>39</v>
      </c>
      <c r="C42" t="str">
        <f>VLOOKUP(B42,'[1]Team Listing'!$A$1:$R$250,2)</f>
        <v>Beers Bats N Balls</v>
      </c>
      <c r="D42" s="1" t="s">
        <v>4</v>
      </c>
      <c r="E42" s="1" t="e">
        <f t="shared" ref="E42:E73" si="35">#REF!</f>
        <v>#REF!</v>
      </c>
      <c r="F42" t="str">
        <f>VLOOKUP(G42,'[1]Team Listing'!$A$1:$R$250,3)</f>
        <v>B2</v>
      </c>
      <c r="G42" s="5">
        <v>88</v>
      </c>
      <c r="H42" t="str">
        <f>VLOOKUP(G42,'[1]Team Listing'!$A$1:$R$250,2)</f>
        <v>Lager Louts</v>
      </c>
      <c r="I42" s="6">
        <v>24</v>
      </c>
      <c r="J42" t="s">
        <v>12</v>
      </c>
      <c r="K42" t="str">
        <f>VLOOKUP(I42,'[1]Field List'!$A$2:$D$105,2,0)</f>
        <v>Charters Towers Gun Club</v>
      </c>
      <c r="L42" t="str">
        <f>VLOOKUP(I42,'[1]Field List'!$A$2:$D$105,4,0)</f>
        <v>Closest to Clubhouse</v>
      </c>
    </row>
    <row r="43" spans="1:12" x14ac:dyDescent="0.25">
      <c r="A43" t="str">
        <f>VLOOKUP(B43,'[1]Team Listing'!$A$1:$R$250,3)</f>
        <v>B2</v>
      </c>
      <c r="B43" s="5">
        <v>32</v>
      </c>
      <c r="C43" t="str">
        <f>VLOOKUP(B43,'[1]Team Listing'!$A$1:$R$250,2)</f>
        <v>Balfes Creek Boozers</v>
      </c>
      <c r="D43" s="1" t="s">
        <v>4</v>
      </c>
      <c r="E43" s="1" t="e">
        <f t="shared" ref="E43:E74" si="36">#REF!</f>
        <v>#REF!</v>
      </c>
      <c r="F43" t="str">
        <f>VLOOKUP(G43,'[1]Team Listing'!$A$1:$R$250,3)</f>
        <v>B2</v>
      </c>
      <c r="G43" s="5">
        <v>127</v>
      </c>
      <c r="H43" t="str">
        <f>VLOOKUP(G43,'[1]Team Listing'!$A$1:$R$250,2)</f>
        <v>Thuringowa Bulldogs</v>
      </c>
      <c r="I43" s="6">
        <v>71</v>
      </c>
      <c r="J43" t="s">
        <v>11</v>
      </c>
      <c r="K43" t="str">
        <f>VLOOKUP(I43,'[1]Field List'!$A$2:$D$105,2,0)</f>
        <v>Lords</v>
      </c>
      <c r="L43" t="str">
        <f>VLOOKUP(I43,'[1]Field List'!$A$2:$D$105,4,0)</f>
        <v>Off Phillipson Road near Distance Edd</v>
      </c>
    </row>
    <row r="44" spans="1:12" x14ac:dyDescent="0.25">
      <c r="A44" t="str">
        <f>VLOOKUP(B44,'[1]Team Listing'!$A$1:$R$250,3)</f>
        <v>B2</v>
      </c>
      <c r="B44" s="5">
        <v>76</v>
      </c>
      <c r="C44" t="str">
        <f>VLOOKUP(B44,'[1]Team Listing'!$A$1:$R$250,2)</f>
        <v>Gone Fishin'</v>
      </c>
      <c r="D44" s="1" t="s">
        <v>4</v>
      </c>
      <c r="E44" s="1" t="e">
        <f t="shared" ref="E44:E75" si="37">#REF!</f>
        <v>#REF!</v>
      </c>
      <c r="F44" t="str">
        <f>VLOOKUP(G44,'[1]Team Listing'!$A$1:$R$250,3)</f>
        <v>B2</v>
      </c>
      <c r="G44" s="5">
        <v>83</v>
      </c>
      <c r="H44" t="str">
        <f>VLOOKUP(G44,'[1]Team Listing'!$A$1:$R$250,2)</f>
        <v>Hit and Split</v>
      </c>
      <c r="I44" s="6">
        <v>18</v>
      </c>
      <c r="J44" t="s">
        <v>11</v>
      </c>
      <c r="K44" t="str">
        <f>VLOOKUP(I44,'[1]Field List'!$A$2:$D$105,2,0)</f>
        <v>Mafeking Road</v>
      </c>
      <c r="L44" t="str">
        <f>VLOOKUP(I44,'[1]Field List'!$A$2:$D$105,4,0)</f>
        <v>4 km Milchester Road</v>
      </c>
    </row>
    <row r="45" spans="1:12" x14ac:dyDescent="0.25">
      <c r="A45" t="str">
        <f>VLOOKUP(B45,'[1]Team Listing'!$A$1:$R$250,3)</f>
        <v>B2</v>
      </c>
      <c r="B45" s="5">
        <v>33</v>
      </c>
      <c r="C45" t="str">
        <f>VLOOKUP(B45,'[1]Team Listing'!$A$1:$R$250,2)</f>
        <v>Ballz Hangin</v>
      </c>
      <c r="D45" s="1" t="s">
        <v>4</v>
      </c>
      <c r="E45" s="1" t="e">
        <f t="shared" ref="E45:E76" si="38">#REF!</f>
        <v>#REF!</v>
      </c>
      <c r="F45" t="str">
        <f>VLOOKUP(G45,'[1]Team Listing'!$A$1:$R$250,3)</f>
        <v>B2</v>
      </c>
      <c r="G45" s="5">
        <v>68</v>
      </c>
      <c r="H45" t="str">
        <f>VLOOKUP(G45,'[1]Team Listing'!$A$1:$R$250,2)</f>
        <v>Far Canal</v>
      </c>
      <c r="I45" s="6">
        <v>77</v>
      </c>
      <c r="J45" t="s">
        <v>11</v>
      </c>
      <c r="K45" t="str">
        <f>VLOOKUP(I45,'[1]Field List'!$A$2:$D$105,2,0)</f>
        <v>A Leonardi    1 GAME ONLY</v>
      </c>
      <c r="L45" t="str">
        <f>VLOOKUP(I45,'[1]Field List'!$A$2:$D$105,4,0)</f>
        <v>30 Torsview Road of Woodchopper Road</v>
      </c>
    </row>
    <row r="46" spans="1:12" x14ac:dyDescent="0.25">
      <c r="A46" t="str">
        <f>VLOOKUP(B46,'[1]Team Listing'!$A$1:$R$250,3)</f>
        <v>B2</v>
      </c>
      <c r="B46" s="5">
        <v>70</v>
      </c>
      <c r="C46" t="str">
        <f>VLOOKUP(B46,'[1]Team Listing'!$A$1:$R$250,2)</f>
        <v>Farmers XI</v>
      </c>
      <c r="D46" s="1" t="s">
        <v>4</v>
      </c>
      <c r="E46" s="1" t="e">
        <f t="shared" ref="E46:E77" si="39">#REF!</f>
        <v>#REF!</v>
      </c>
      <c r="F46" t="str">
        <f>VLOOKUP(G46,'[1]Team Listing'!$A$1:$R$250,3)</f>
        <v>B2</v>
      </c>
      <c r="G46" s="5">
        <v>150</v>
      </c>
      <c r="H46" t="str">
        <f>VLOOKUP(G46,'[1]Team Listing'!$A$1:$R$250,2)</f>
        <v>Zarsoff Brothers</v>
      </c>
      <c r="I46" s="6">
        <v>66</v>
      </c>
      <c r="J46" t="s">
        <v>12</v>
      </c>
      <c r="K46" t="str">
        <f>VLOOKUP(I46,'[1]Field List'!$A$2:$D$105,2,0)</f>
        <v>Six Pack Downs</v>
      </c>
      <c r="L46" t="str">
        <f>VLOOKUP(I46,'[1]Field List'!$A$2:$D$105,4,0)</f>
        <v>3.6 km on Lynd Highway</v>
      </c>
    </row>
    <row r="47" spans="1:12" x14ac:dyDescent="0.25">
      <c r="A47" t="str">
        <f>VLOOKUP(B47,'[1]Team Listing'!$A$1:$R$250,3)</f>
        <v>B2</v>
      </c>
      <c r="B47" s="5">
        <v>143</v>
      </c>
      <c r="C47" t="str">
        <f>VLOOKUP(B47,'[1]Team Listing'!$A$1:$R$250,2)</f>
        <v>Western Star Pickets 2</v>
      </c>
      <c r="D47" s="1" t="s">
        <v>4</v>
      </c>
      <c r="E47" s="1" t="e">
        <f t="shared" ref="E47:E78" si="40">#REF!</f>
        <v>#REF!</v>
      </c>
      <c r="F47" t="str">
        <f>VLOOKUP(G47,'[1]Team Listing'!$A$1:$R$250,3)</f>
        <v>B2</v>
      </c>
      <c r="G47" s="5">
        <v>92</v>
      </c>
      <c r="H47" t="str">
        <f>VLOOKUP(G47,'[1]Team Listing'!$A$1:$R$250,2)</f>
        <v>Mingela</v>
      </c>
      <c r="I47" s="6">
        <v>19</v>
      </c>
      <c r="J47" t="s">
        <v>12</v>
      </c>
      <c r="K47" t="str">
        <f>VLOOKUP(I47,'[1]Field List'!$A$2:$D$105,2,0)</f>
        <v>Blackheath &amp; Thornburgh College</v>
      </c>
      <c r="L47" t="str">
        <f>VLOOKUP(I47,'[1]Field List'!$A$2:$D$105,4,0)</f>
        <v>Waverley Field</v>
      </c>
    </row>
    <row r="48" spans="1:12" x14ac:dyDescent="0.25">
      <c r="A48" t="str">
        <f>VLOOKUP(B48,'[1]Team Listing'!$A$1:$R$250,3)</f>
        <v>B2</v>
      </c>
      <c r="B48" s="5">
        <v>61</v>
      </c>
      <c r="C48" t="str">
        <f>VLOOKUP(B48,'[1]Team Listing'!$A$1:$R$250,2)</f>
        <v>Crakacan</v>
      </c>
      <c r="D48" s="1" t="s">
        <v>4</v>
      </c>
      <c r="E48" s="1" t="e">
        <f t="shared" ref="E48:E79" si="41">#REF!</f>
        <v>#REF!</v>
      </c>
      <c r="F48" t="str">
        <f>VLOOKUP(G48,'[1]Team Listing'!$A$1:$R$250,3)</f>
        <v>B2</v>
      </c>
      <c r="G48" s="5">
        <v>96</v>
      </c>
      <c r="H48" t="str">
        <f>VLOOKUP(G48,'[1]Team Listing'!$A$1:$R$250,2)</f>
        <v>Neville's Nomads</v>
      </c>
      <c r="I48" s="6">
        <v>11</v>
      </c>
      <c r="J48" t="s">
        <v>12</v>
      </c>
      <c r="K48" t="str">
        <f>VLOOKUP(I48,'[1]Field List'!$A$2:$D$105,2,0)</f>
        <v>Mossman Park Junior Cricket</v>
      </c>
      <c r="L48" t="str">
        <f>VLOOKUP(I48,'[1]Field List'!$A$2:$D$105,4,0)</f>
        <v>Field between Nets and Natal Downs Rd</v>
      </c>
    </row>
    <row r="49" spans="1:12" x14ac:dyDescent="0.25">
      <c r="A49" t="str">
        <f>VLOOKUP(B49,'[1]Team Listing'!$A$1:$R$250,3)</f>
        <v>B2</v>
      </c>
      <c r="B49" s="5">
        <v>73</v>
      </c>
      <c r="C49" t="str">
        <f>VLOOKUP(B49,'[1]Team Listing'!$A$1:$R$250,2)</f>
        <v>Garry's Mob</v>
      </c>
      <c r="D49" s="1" t="s">
        <v>4</v>
      </c>
      <c r="E49" s="1" t="e">
        <f t="shared" ref="E49:E80" si="42">#REF!</f>
        <v>#REF!</v>
      </c>
      <c r="F49" t="str">
        <f>VLOOKUP(G49,'[1]Team Listing'!$A$1:$R$250,3)</f>
        <v>B2</v>
      </c>
      <c r="G49" s="5">
        <v>48</v>
      </c>
      <c r="H49" t="str">
        <f>VLOOKUP(G49,'[1]Team Listing'!$A$1:$R$250,2)</f>
        <v>Brokebat Mountain</v>
      </c>
      <c r="I49" s="6">
        <v>10</v>
      </c>
      <c r="J49" t="s">
        <v>12</v>
      </c>
      <c r="K49" t="str">
        <f>VLOOKUP(I49,'[1]Field List'!$A$2:$D$105,2,0)</f>
        <v>All Souls &amp; St Gabriels School</v>
      </c>
      <c r="L49" t="str">
        <f>VLOOKUP(I49,'[1]Field List'!$A$2:$D$105,4,0)</f>
        <v>Burns Oval   across road</v>
      </c>
    </row>
    <row r="50" spans="1:12" x14ac:dyDescent="0.25">
      <c r="A50" t="str">
        <f>VLOOKUP(B50,'[1]Team Listing'!$A$1:$R$250,3)</f>
        <v>B2</v>
      </c>
      <c r="B50" s="5">
        <v>106</v>
      </c>
      <c r="C50" t="str">
        <f>VLOOKUP(B50,'[1]Team Listing'!$A$1:$R$250,2)</f>
        <v>Popatop Mixups</v>
      </c>
      <c r="D50" s="1" t="s">
        <v>4</v>
      </c>
      <c r="E50" s="1" t="e">
        <f t="shared" ref="E50:E81" si="43">#REF!</f>
        <v>#REF!</v>
      </c>
      <c r="F50" t="str">
        <f>VLOOKUP(G50,'[1]Team Listing'!$A$1:$R$250,3)</f>
        <v>B2</v>
      </c>
      <c r="G50" s="5">
        <v>28</v>
      </c>
      <c r="H50" t="str">
        <f>VLOOKUP(G50,'[1]Team Listing'!$A$1:$R$250,2)</f>
        <v>"All Bar'd Up"</v>
      </c>
      <c r="I50" s="6">
        <v>70</v>
      </c>
      <c r="J50" t="s">
        <v>12</v>
      </c>
      <c r="K50" t="str">
        <f>VLOOKUP(I50,'[1]Field List'!$A$2:$D$105,2,0)</f>
        <v>Popatop Plains</v>
      </c>
      <c r="L50" t="str">
        <f>VLOOKUP(I50,'[1]Field List'!$A$2:$D$105,4,0)</f>
        <v xml:space="preserve"> 3 km  on Woodchopper Road</v>
      </c>
    </row>
    <row r="51" spans="1:12" x14ac:dyDescent="0.25">
      <c r="A51" t="str">
        <f>VLOOKUP(B51,'[1]Team Listing'!$A$1:$R$250,3)</f>
        <v>B2</v>
      </c>
      <c r="B51" s="5">
        <v>109</v>
      </c>
      <c r="C51" t="str">
        <f>VLOOKUP(B51,'[1]Team Listing'!$A$1:$R$250,2)</f>
        <v>Salisbury Boys XI 2</v>
      </c>
      <c r="D51" s="1" t="s">
        <v>4</v>
      </c>
      <c r="E51" s="1" t="e">
        <f t="shared" ref="E51:E82" si="44">#REF!</f>
        <v>#REF!</v>
      </c>
      <c r="F51" t="str">
        <f>VLOOKUP(G51,'[1]Team Listing'!$A$1:$R$250,3)</f>
        <v>B2</v>
      </c>
      <c r="G51" s="5">
        <v>80</v>
      </c>
      <c r="H51" t="str">
        <f>VLOOKUP(G51,'[1]Team Listing'!$A$1:$R$250,2)</f>
        <v>Grog Monsters</v>
      </c>
      <c r="I51" s="6">
        <v>68</v>
      </c>
      <c r="J51" t="s">
        <v>12</v>
      </c>
      <c r="K51" t="str">
        <f>VLOOKUP(I51,'[1]Field List'!$A$2:$D$105,2,0)</f>
        <v>Sellheim</v>
      </c>
      <c r="L51" t="str">
        <f>VLOOKUP(I51,'[1]Field List'!$A$2:$D$105,4,0)</f>
        <v xml:space="preserve">Ben Carrs  Field                      </v>
      </c>
    </row>
    <row r="52" spans="1:12" x14ac:dyDescent="0.25">
      <c r="A52" t="str">
        <f>VLOOKUP(B52,'[1]Team Listing'!$A$1:$R$250,3)</f>
        <v>B2</v>
      </c>
      <c r="B52" s="5">
        <v>56</v>
      </c>
      <c r="C52" t="str">
        <f>VLOOKUP(B52,'[1]Team Listing'!$A$1:$R$250,2)</f>
        <v>Chads Champs</v>
      </c>
      <c r="D52" s="1" t="s">
        <v>4</v>
      </c>
      <c r="E52" s="1" t="e">
        <f t="shared" ref="E52:E83" si="45">#REF!</f>
        <v>#REF!</v>
      </c>
      <c r="F52" t="str">
        <f>VLOOKUP(G52,'[1]Team Listing'!$A$1:$R$250,3)</f>
        <v>B2</v>
      </c>
      <c r="G52" s="5">
        <v>115</v>
      </c>
      <c r="H52" t="str">
        <f>VLOOKUP(G52,'[1]Team Listing'!$A$1:$R$250,2)</f>
        <v xml:space="preserve">Swingers  </v>
      </c>
      <c r="I52" s="6">
        <v>46</v>
      </c>
      <c r="J52" t="s">
        <v>12</v>
      </c>
      <c r="K52" t="str">
        <f>VLOOKUP(I52,'[1]Field List'!$A$2:$D$105,2,0)</f>
        <v>21 Grisinger Road</v>
      </c>
      <c r="L52" t="str">
        <f>VLOOKUP(I52,'[1]Field List'!$A$2:$D$105,4,0)</f>
        <v>Off  Lynd Highway</v>
      </c>
    </row>
    <row r="53" spans="1:12" x14ac:dyDescent="0.25">
      <c r="A53" t="str">
        <f>VLOOKUP(B53,'[1]Team Listing'!$A$1:$R$250,3)</f>
        <v>B2</v>
      </c>
      <c r="B53" s="5">
        <v>147</v>
      </c>
      <c r="C53" t="str">
        <f>VLOOKUP(B53,'[1]Team Listing'!$A$1:$R$250,2)</f>
        <v>Yabulu</v>
      </c>
      <c r="D53" s="1" t="s">
        <v>4</v>
      </c>
      <c r="E53" s="1" t="e">
        <f t="shared" ref="E53:E84" si="46">#REF!</f>
        <v>#REF!</v>
      </c>
      <c r="F53" t="str">
        <f>VLOOKUP(G53,'[1]Team Listing'!$A$1:$R$250,3)</f>
        <v>B2</v>
      </c>
      <c r="G53" s="5">
        <v>94</v>
      </c>
      <c r="H53" t="str">
        <f>VLOOKUP(G53,'[1]Team Listing'!$A$1:$R$250,2)</f>
        <v>Mt Coolon</v>
      </c>
      <c r="I53" s="6">
        <v>21</v>
      </c>
      <c r="J53" t="s">
        <v>12</v>
      </c>
      <c r="K53" t="str">
        <f>VLOOKUP(I53,'[1]Field List'!$A$2:$D$105,2,0)</f>
        <v xml:space="preserve">Charters Towers Golf Club </v>
      </c>
      <c r="L53" t="str">
        <f>VLOOKUP(I53,'[1]Field List'!$A$2:$D$105,4,0)</f>
        <v xml:space="preserve">Closest to Clubhouse </v>
      </c>
    </row>
    <row r="54" spans="1:12" x14ac:dyDescent="0.25">
      <c r="A54" t="str">
        <f>VLOOKUP(B54,'[1]Team Listing'!$A$1:$R$250,3)</f>
        <v>B2</v>
      </c>
      <c r="B54" s="5">
        <v>95</v>
      </c>
      <c r="C54" t="str">
        <f>VLOOKUP(B54,'[1]Team Listing'!$A$1:$R$250,2)</f>
        <v>Nanna Meryl's XI</v>
      </c>
      <c r="D54" s="1" t="s">
        <v>4</v>
      </c>
      <c r="E54" s="1" t="e">
        <f t="shared" ref="E54:E85" si="47">#REF!</f>
        <v>#REF!</v>
      </c>
      <c r="F54" t="str">
        <f>VLOOKUP(G54,'[1]Team Listing'!$A$1:$R$250,3)</f>
        <v>B2</v>
      </c>
      <c r="G54" s="5">
        <v>93</v>
      </c>
      <c r="H54" t="str">
        <f>VLOOKUP(G54,'[1]Team Listing'!$A$1:$R$250,2)</f>
        <v>Mongrels Mob</v>
      </c>
      <c r="I54" s="6">
        <v>74</v>
      </c>
      <c r="J54" t="s">
        <v>12</v>
      </c>
      <c r="K54" t="str">
        <f>VLOOKUP(I54,'[1]Field List'!$A$2:$D$105,2,0)</f>
        <v>Urdera  Road</v>
      </c>
      <c r="L54" t="str">
        <f>VLOOKUP(I54,'[1]Field List'!$A$2:$D$105,4,0)</f>
        <v>3.2 km Urdera  Road on Lynd H/Way 5km</v>
      </c>
    </row>
    <row r="55" spans="1:12" x14ac:dyDescent="0.25">
      <c r="A55" t="str">
        <f>VLOOKUP(B55,'[1]Team Listing'!$A$1:$R$250,3)</f>
        <v>B2</v>
      </c>
      <c r="B55" s="5">
        <v>57</v>
      </c>
      <c r="C55" t="str">
        <f>VLOOKUP(B55,'[1]Team Listing'!$A$1:$R$250,2)</f>
        <v>Chasing Tails</v>
      </c>
      <c r="D55" s="1" t="s">
        <v>4</v>
      </c>
      <c r="E55" s="1" t="e">
        <f t="shared" ref="E55:E86" si="48">#REF!</f>
        <v>#REF!</v>
      </c>
      <c r="F55" t="str">
        <f>VLOOKUP(G55,'[1]Team Listing'!$A$1:$R$250,3)</f>
        <v>B2</v>
      </c>
      <c r="G55" s="5">
        <v>136</v>
      </c>
      <c r="H55" t="str">
        <f>VLOOKUP(G55,'[1]Team Listing'!$A$1:$R$250,2)</f>
        <v>Wanderers Cricket Club</v>
      </c>
      <c r="I55" s="6">
        <v>8</v>
      </c>
      <c r="J55" t="s">
        <v>12</v>
      </c>
      <c r="K55" t="str">
        <f>VLOOKUP(I55,'[1]Field List'!$A$2:$D$105,2,0)</f>
        <v>All Souls &amp; St Gabriels School</v>
      </c>
      <c r="L55" t="str">
        <f>VLOOKUP(I55,'[1]Field List'!$A$2:$D$105,4,0)</f>
        <v>Burry  Oval</v>
      </c>
    </row>
    <row r="56" spans="1:12" x14ac:dyDescent="0.25">
      <c r="A56" t="str">
        <f>VLOOKUP(B56,'[1]Team Listing'!$A$1:$R$250,3)</f>
        <v>B2</v>
      </c>
      <c r="B56" s="5">
        <v>43</v>
      </c>
      <c r="C56" t="str">
        <f>VLOOKUP(B56,'[1]Team Listing'!$A$1:$R$250,2)</f>
        <v>Black Bream</v>
      </c>
      <c r="D56" s="1" t="s">
        <v>4</v>
      </c>
      <c r="E56" s="1" t="e">
        <f t="shared" ref="E56:E87" si="49">#REF!</f>
        <v>#REF!</v>
      </c>
      <c r="F56" t="str">
        <f>VLOOKUP(G56,'[1]Team Listing'!$A$1:$R$250,3)</f>
        <v>B2</v>
      </c>
      <c r="G56" s="5">
        <v>66</v>
      </c>
      <c r="H56" t="str">
        <f>VLOOKUP(G56,'[1]Team Listing'!$A$1:$R$250,2)</f>
        <v>Ducken Useless</v>
      </c>
      <c r="I56" s="6">
        <v>15</v>
      </c>
      <c r="J56" t="s">
        <v>12</v>
      </c>
      <c r="K56" t="str">
        <f>VLOOKUP(I56,'[1]Field List'!$A$2:$D$105,2,0)</f>
        <v>Mosman Park Junior Cricket</v>
      </c>
      <c r="L56" t="str">
        <f>VLOOKUP(I56,'[1]Field List'!$A$2:$D$105,4,0)</f>
        <v>Top field towards Mt Leyshon Road</v>
      </c>
    </row>
    <row r="57" spans="1:12" hidden="1" x14ac:dyDescent="0.25">
      <c r="A57" t="e">
        <f>VLOOKUP(B57,'[1]Team Listing'!$A$1:$R$250,3)</f>
        <v>#N/A</v>
      </c>
      <c r="B57" s="5"/>
      <c r="C57" t="e">
        <f>VLOOKUP(B57,'[1]Team Listing'!$A$1:$R$250,2)</f>
        <v>#N/A</v>
      </c>
      <c r="D57" s="1" t="s">
        <v>4</v>
      </c>
      <c r="E57" s="1" t="e">
        <f t="shared" ref="E57:E88" si="50">#REF!</f>
        <v>#REF!</v>
      </c>
      <c r="F57" t="e">
        <f>VLOOKUP(G57,'[1]Team Listing'!$A$1:$R$250,3)</f>
        <v>#N/A</v>
      </c>
      <c r="G57" s="5"/>
      <c r="H57" t="e">
        <f>VLOOKUP(G57,'[1]Team Listing'!$A$1:$R$250,2)</f>
        <v>#N/A</v>
      </c>
      <c r="I57" s="6"/>
      <c r="K57" t="e">
        <f>VLOOKUP(I57,'[1]Field List'!$A$2:$D$105,2,0)</f>
        <v>#N/A</v>
      </c>
      <c r="L57" t="e">
        <f>VLOOKUP(I57,'[1]Field List'!$A$2:$D$105,4,0)</f>
        <v>#N/A</v>
      </c>
    </row>
    <row r="58" spans="1:12" x14ac:dyDescent="0.25">
      <c r="A58" t="str">
        <f>VLOOKUP(B58,'[1]Team Listing'!$A$1:$R$250,3)</f>
        <v>B2</v>
      </c>
      <c r="B58" s="5">
        <v>65</v>
      </c>
      <c r="C58" t="str">
        <f>VLOOKUP(B58,'[1]Team Listing'!$A$1:$R$250,2)</f>
        <v>Dreaded Creeping Bumrash</v>
      </c>
      <c r="D58" s="1" t="s">
        <v>4</v>
      </c>
      <c r="E58" s="1" t="e">
        <f t="shared" ref="E58:E89" si="51">#REF!</f>
        <v>#REF!</v>
      </c>
      <c r="F58" t="str">
        <f>VLOOKUP(G58,'[1]Team Listing'!$A$1:$R$250,3)</f>
        <v>B2</v>
      </c>
      <c r="G58" s="5">
        <v>35</v>
      </c>
      <c r="H58" t="str">
        <f>VLOOKUP(G58,'[1]Team Listing'!$A$1:$R$250,2)</f>
        <v>Barry's XI</v>
      </c>
      <c r="I58" s="6">
        <v>23</v>
      </c>
      <c r="J58" t="s">
        <v>12</v>
      </c>
      <c r="K58" t="str">
        <f>VLOOKUP(I58,'[1]Field List'!$A$2:$D$105,2,0)</f>
        <v>Charters Towers Gun Club</v>
      </c>
      <c r="L58" t="str">
        <f>VLOOKUP(I58,'[1]Field List'!$A$2:$D$105,4,0)</f>
        <v>Left Hand side/2nd away from clubhouse</v>
      </c>
    </row>
    <row r="59" spans="1:12" x14ac:dyDescent="0.25">
      <c r="A59" t="str">
        <f>VLOOKUP(B59,'[1]Team Listing'!$A$1:$R$250,3)</f>
        <v>B2</v>
      </c>
      <c r="B59" s="5">
        <v>124</v>
      </c>
      <c r="C59" t="str">
        <f>VLOOKUP(B59,'[1]Team Listing'!$A$1:$R$250,2)</f>
        <v>The Smash Crabs</v>
      </c>
      <c r="D59" s="1" t="s">
        <v>4</v>
      </c>
      <c r="E59" s="1" t="e">
        <f t="shared" ref="E59" si="52">#REF!</f>
        <v>#REF!</v>
      </c>
      <c r="F59" t="str">
        <f>VLOOKUP(G59,'[1]Team Listing'!$A$1:$R$250,3)</f>
        <v>B2</v>
      </c>
      <c r="G59" s="5">
        <v>42</v>
      </c>
      <c r="H59" t="str">
        <f>VLOOKUP(G59,'[1]Team Listing'!$A$1:$R$250,2)</f>
        <v>Bintang Boys</v>
      </c>
      <c r="I59" s="6">
        <v>49</v>
      </c>
      <c r="J59" t="s">
        <v>12</v>
      </c>
      <c r="K59" t="str">
        <f>VLOOKUP(I59,'[1]Field List'!$A$2:$D$105,2,0)</f>
        <v>Goldfield Sporting Complex</v>
      </c>
      <c r="L59" t="str">
        <f>VLOOKUP(I59,'[1]Field List'!$A$2:$D$105,4,0)</f>
        <v>Closest to Athletic Club</v>
      </c>
    </row>
    <row r="60" spans="1:12" x14ac:dyDescent="0.25">
      <c r="A60" t="str">
        <f>VLOOKUP(B60,'[1]Team Listing'!$A$1:$R$250,3)</f>
        <v>B2</v>
      </c>
      <c r="B60" s="5">
        <v>50</v>
      </c>
      <c r="C60" t="str">
        <f>VLOOKUP(B60,'[1]Team Listing'!$A$1:$R$250,2)</f>
        <v>Buffalo XI</v>
      </c>
      <c r="D60" s="1" t="s">
        <v>4</v>
      </c>
      <c r="E60" s="1" t="e">
        <f t="shared" ref="E60:E91" si="53">#REF!</f>
        <v>#REF!</v>
      </c>
      <c r="F60" t="str">
        <f>VLOOKUP(G60,'[1]Team Listing'!$A$1:$R$250,3)</f>
        <v>B2</v>
      </c>
      <c r="G60" s="5">
        <v>148</v>
      </c>
      <c r="H60" t="str">
        <f>VLOOKUP(G60,'[1]Team Listing'!$A$1:$R$250,2)</f>
        <v>Yogi's Eleven</v>
      </c>
      <c r="I60" s="6">
        <v>50</v>
      </c>
      <c r="J60" t="s">
        <v>12</v>
      </c>
      <c r="K60" t="str">
        <f>VLOOKUP(I60,'[1]Field List'!$A$2:$D$105,2,0)</f>
        <v>Goldfield Sporting Complex</v>
      </c>
      <c r="L60" t="str">
        <f>VLOOKUP(I60,'[1]Field List'!$A$2:$D$105,4,0)</f>
        <v>2nd away from Athletic Club</v>
      </c>
    </row>
    <row r="61" spans="1:12" x14ac:dyDescent="0.25">
      <c r="A61" t="str">
        <f>VLOOKUP(B61,'[1]Team Listing'!$A$1:$R$250,3)</f>
        <v>B2</v>
      </c>
      <c r="B61" s="5">
        <v>36</v>
      </c>
      <c r="C61" t="str">
        <f>VLOOKUP(B61,'[1]Team Listing'!$A$1:$R$250,2)</f>
        <v>Bauhinia Beer Belly's</v>
      </c>
      <c r="D61" s="1" t="s">
        <v>4</v>
      </c>
      <c r="E61" s="1" t="e">
        <f t="shared" ref="E61" si="54">#REF!</f>
        <v>#REF!</v>
      </c>
      <c r="F61" t="str">
        <f>VLOOKUP(G61,'[1]Team Listing'!$A$1:$R$250,3)</f>
        <v>B2</v>
      </c>
      <c r="G61" s="5">
        <v>91</v>
      </c>
      <c r="H61" t="str">
        <f>VLOOKUP(G61,'[1]Team Listing'!$A$1:$R$250,2)</f>
        <v>Milk Run</v>
      </c>
      <c r="I61" s="6">
        <v>28</v>
      </c>
      <c r="J61" t="s">
        <v>12</v>
      </c>
      <c r="K61" t="str">
        <f>VLOOKUP(I61,'[1]Field List'!$A$2:$D$105,2,0)</f>
        <v>Charters Towers Airport Reserve</v>
      </c>
      <c r="L61" t="str">
        <f>VLOOKUP(I61,'[1]Field List'!$A$2:$D$105,4,0)</f>
        <v>Lou Laneyrie Oval</v>
      </c>
    </row>
    <row r="62" spans="1:12" x14ac:dyDescent="0.25">
      <c r="A62" t="str">
        <f>VLOOKUP(B62,'[1]Team Listing'!$A$1:$R$250,3)</f>
        <v>B2</v>
      </c>
      <c r="B62" s="5">
        <v>141</v>
      </c>
      <c r="C62" t="str">
        <f>VLOOKUP(B62,'[1]Team Listing'!$A$1:$R$250,2)</f>
        <v>West Indigies</v>
      </c>
      <c r="D62" s="1" t="s">
        <v>4</v>
      </c>
      <c r="E62" s="1" t="e">
        <f t="shared" ref="E62:E93" si="55">#REF!</f>
        <v>#REF!</v>
      </c>
      <c r="F62" t="str">
        <f>VLOOKUP(G62,'[1]Team Listing'!$A$1:$R$250,3)</f>
        <v>B2</v>
      </c>
      <c r="G62" s="5">
        <v>51</v>
      </c>
      <c r="H62" t="str">
        <f>VLOOKUP(G62,'[1]Team Listing'!$A$1:$R$250,2)</f>
        <v>Bum Grubs</v>
      </c>
      <c r="I62" s="6">
        <v>43</v>
      </c>
      <c r="J62" t="s">
        <v>12</v>
      </c>
      <c r="K62" t="str">
        <f>VLOOKUP(I62,'[1]Field List'!$A$2:$D$105,2,0)</f>
        <v>Charters Towers Airport Reserve</v>
      </c>
      <c r="L62">
        <f>VLOOKUP(I62,'[1]Field List'!$A$2:$D$105,4,0)</f>
        <v>0</v>
      </c>
    </row>
    <row r="63" spans="1:12" x14ac:dyDescent="0.25">
      <c r="A63" t="str">
        <f>VLOOKUP(B63,'[1]Team Listing'!$A$1:$R$250,3)</f>
        <v>B2</v>
      </c>
      <c r="B63" s="5">
        <v>53</v>
      </c>
      <c r="C63" t="str">
        <f>VLOOKUP(B63,'[1]Team Listing'!$A$1:$R$250,2)</f>
        <v>Butler Park Bandits</v>
      </c>
      <c r="D63" s="1" t="s">
        <v>4</v>
      </c>
      <c r="E63" s="1" t="e">
        <f t="shared" ref="E63:E94" si="56">#REF!</f>
        <v>#REF!</v>
      </c>
      <c r="F63" t="str">
        <f>VLOOKUP(G63,'[1]Team Listing'!$A$1:$R$250,3)</f>
        <v>B2</v>
      </c>
      <c r="G63" s="5">
        <v>41</v>
      </c>
      <c r="H63" t="str">
        <f>VLOOKUP(G63,'[1]Team Listing'!$A$1:$R$250,2)</f>
        <v>Billbies XI</v>
      </c>
      <c r="I63" s="6">
        <v>45</v>
      </c>
      <c r="J63" t="s">
        <v>12</v>
      </c>
      <c r="K63" t="str">
        <f>VLOOKUP(I63,'[1]Field List'!$A$2:$D$105,2,0)</f>
        <v>Charters Towers Airport Reserve</v>
      </c>
      <c r="L63" t="str">
        <f>VLOOKUP(I63,'[1]Field List'!$A$2:$D$105,4,0)</f>
        <v>Closest field to Trade Centre</v>
      </c>
    </row>
    <row r="64" spans="1:12" x14ac:dyDescent="0.25">
      <c r="A64" t="str">
        <f>VLOOKUP(B64,'[1]Team Listing'!$A$1:$R$250,3)</f>
        <v>B2</v>
      </c>
      <c r="B64" s="5">
        <v>47</v>
      </c>
      <c r="C64" t="str">
        <f>VLOOKUP(B64,'[1]Team Listing'!$A$1:$R$250,2)</f>
        <v>Bomb'd 11</v>
      </c>
      <c r="D64" s="1" t="s">
        <v>4</v>
      </c>
      <c r="E64" s="1" t="e">
        <f t="shared" ref="E64:E95" si="57">#REF!</f>
        <v>#REF!</v>
      </c>
      <c r="F64" t="str">
        <f>VLOOKUP(G64,'[1]Team Listing'!$A$1:$R$250,3)</f>
        <v>B2</v>
      </c>
      <c r="G64" s="5">
        <v>105</v>
      </c>
      <c r="H64" t="str">
        <f>VLOOKUP(G64,'[1]Team Listing'!$A$1:$R$250,2)</f>
        <v>Politically Incorrect</v>
      </c>
      <c r="I64" s="6">
        <v>35</v>
      </c>
      <c r="J64" t="s">
        <v>12</v>
      </c>
      <c r="K64" t="str">
        <f>VLOOKUP(I64,'[1]Field List'!$A$2:$D$105,2,0)</f>
        <v>Charters Towers Airport Reserve</v>
      </c>
      <c r="L64">
        <f>VLOOKUP(I64,'[1]Field List'!$A$2:$D$105,4,0)</f>
        <v>0</v>
      </c>
    </row>
    <row r="65" spans="1:12" x14ac:dyDescent="0.25">
      <c r="A65" t="str">
        <f>VLOOKUP(B65,'[1]Team Listing'!$A$1:$R$250,3)</f>
        <v>B2</v>
      </c>
      <c r="B65" s="5">
        <v>120</v>
      </c>
      <c r="C65" t="str">
        <f>VLOOKUP(B65,'[1]Team Listing'!$A$1:$R$250,2)</f>
        <v>The Expendaballs</v>
      </c>
      <c r="D65" s="1" t="s">
        <v>4</v>
      </c>
      <c r="E65" s="1" t="e">
        <f t="shared" ref="E65:E96" si="58">#REF!</f>
        <v>#REF!</v>
      </c>
      <c r="F65" t="str">
        <f>VLOOKUP(G65,'[1]Team Listing'!$A$1:$R$250,3)</f>
        <v>B2</v>
      </c>
      <c r="G65" s="5">
        <v>114</v>
      </c>
      <c r="H65" t="str">
        <f>VLOOKUP(G65,'[1]Team Listing'!$A$1:$R$250,2)</f>
        <v>Sugar Daddies</v>
      </c>
      <c r="I65" s="6">
        <v>41</v>
      </c>
      <c r="J65" t="s">
        <v>12</v>
      </c>
      <c r="K65" t="str">
        <f>VLOOKUP(I65,'[1]Field List'!$A$2:$D$105,2,0)</f>
        <v>Charters Towers Airport Reserve</v>
      </c>
      <c r="L65">
        <f>VLOOKUP(I65,'[1]Field List'!$A$2:$D$105,4,0)</f>
        <v>0</v>
      </c>
    </row>
    <row r="66" spans="1:12" x14ac:dyDescent="0.25">
      <c r="A66" t="str">
        <f>VLOOKUP(B66,'[1]Team Listing'!$A$1:$R$250,3)</f>
        <v>B2</v>
      </c>
      <c r="B66" s="5">
        <v>81</v>
      </c>
      <c r="C66" t="str">
        <f>VLOOKUP(B66,'[1]Team Listing'!$A$1:$R$250,2)</f>
        <v>Health Hazards</v>
      </c>
      <c r="D66" s="1" t="s">
        <v>4</v>
      </c>
      <c r="E66" s="1" t="e">
        <f t="shared" ref="E66:E97" si="59">#REF!</f>
        <v>#REF!</v>
      </c>
      <c r="F66" t="str">
        <f>VLOOKUP(G66,'[1]Team Listing'!$A$1:$R$250,3)</f>
        <v>B2</v>
      </c>
      <c r="G66" s="5">
        <v>125</v>
      </c>
      <c r="H66" t="str">
        <f>VLOOKUP(G66,'[1]Team Listing'!$A$1:$R$250,2)</f>
        <v>The Untouchaballs XI</v>
      </c>
      <c r="I66" s="6">
        <v>56</v>
      </c>
      <c r="J66" t="s">
        <v>12</v>
      </c>
      <c r="K66" t="str">
        <f>VLOOKUP(I66,'[1]Field List'!$A$2:$D$105,2,0)</f>
        <v>Eventide</v>
      </c>
      <c r="L66" t="str">
        <f>VLOOKUP(I66,'[1]Field List'!$A$2:$D$105,4,0)</f>
        <v>Eventide</v>
      </c>
    </row>
    <row r="67" spans="1:12" x14ac:dyDescent="0.25">
      <c r="A67" t="str">
        <f>VLOOKUP(B67,'[1]Team Listing'!$A$1:$R$250,3)</f>
        <v>B2</v>
      </c>
      <c r="B67" s="5">
        <v>140</v>
      </c>
      <c r="C67" t="str">
        <f>VLOOKUP(B67,'[1]Team Listing'!$A$1:$R$250,2)</f>
        <v>Weipa Crocs</v>
      </c>
      <c r="D67" s="1" t="s">
        <v>4</v>
      </c>
      <c r="E67" s="1" t="e">
        <f t="shared" ref="E67:E98" si="60">#REF!</f>
        <v>#REF!</v>
      </c>
      <c r="F67" t="str">
        <f>VLOOKUP(G67,'[1]Team Listing'!$A$1:$R$250,3)</f>
        <v>B2</v>
      </c>
      <c r="G67" s="5">
        <v>119</v>
      </c>
      <c r="H67" t="str">
        <f>VLOOKUP(G67,'[1]Team Listing'!$A$1:$R$250,2)</f>
        <v>The Dirty Rats</v>
      </c>
      <c r="I67" s="6">
        <v>20</v>
      </c>
      <c r="J67" t="s">
        <v>12</v>
      </c>
      <c r="K67" t="str">
        <f>VLOOKUP(I67,'[1]Field List'!$A$2:$D$105,2,0)</f>
        <v>Richmond Hill State School</v>
      </c>
      <c r="L67" t="str">
        <f>VLOOKUP(I67,'[1]Field List'!$A$2:$D$105,4,0)</f>
        <v>Richmond Hill School</v>
      </c>
    </row>
    <row r="68" spans="1:12" x14ac:dyDescent="0.25">
      <c r="A68" t="str">
        <f>VLOOKUP(B68,'[1]Team Listing'!$A$1:$R$250,3)</f>
        <v>B2</v>
      </c>
      <c r="B68" s="5">
        <v>49</v>
      </c>
      <c r="C68" t="str">
        <f>VLOOKUP(B68,'[1]Team Listing'!$A$1:$R$250,2)</f>
        <v>Brothers</v>
      </c>
      <c r="D68" s="1" t="s">
        <v>4</v>
      </c>
      <c r="E68" s="1" t="e">
        <f t="shared" ref="E68:E99" si="61">#REF!</f>
        <v>#REF!</v>
      </c>
      <c r="F68" t="str">
        <f>VLOOKUP(G68,'[1]Team Listing'!$A$1:$R$250,3)</f>
        <v>B2</v>
      </c>
      <c r="G68" s="5">
        <v>90</v>
      </c>
      <c r="H68" t="str">
        <f>VLOOKUP(G68,'[1]Team Listing'!$A$1:$R$250,2)</f>
        <v>Mendi's Mob</v>
      </c>
      <c r="I68" s="6">
        <v>61</v>
      </c>
      <c r="J68" t="s">
        <v>12</v>
      </c>
      <c r="K68" t="str">
        <f>VLOOKUP(I68,'[1]Field List'!$A$2:$D$105,2,0)</f>
        <v>Towers Taipans Soccer Field</v>
      </c>
      <c r="L68" t="str">
        <f>VLOOKUP(I68,'[1]Field List'!$A$2:$D$105,4,0)</f>
        <v>Kerswell Oval</v>
      </c>
    </row>
    <row r="69" spans="1:12" x14ac:dyDescent="0.25">
      <c r="A69" t="str">
        <f>VLOOKUP(B69,'[1]Team Listing'!$A$1:$R$250,3)</f>
        <v>B2</v>
      </c>
      <c r="B69" s="5">
        <v>126</v>
      </c>
      <c r="C69" t="str">
        <f>VLOOKUP(B69,'[1]Team Listing'!$A$1:$R$250,2)</f>
        <v>The Wilderbeasts</v>
      </c>
      <c r="D69" s="1" t="s">
        <v>4</v>
      </c>
      <c r="E69" s="1" t="e">
        <f t="shared" ref="E69:E100" si="62">#REF!</f>
        <v>#REF!</v>
      </c>
      <c r="F69" t="str">
        <f>VLOOKUP(G69,'[1]Team Listing'!$A$1:$R$250,3)</f>
        <v>B2</v>
      </c>
      <c r="G69" s="5">
        <v>46</v>
      </c>
      <c r="H69" t="str">
        <f>VLOOKUP(G69,'[1]Team Listing'!$A$1:$R$250,2)</f>
        <v>Bob's Crocs XI</v>
      </c>
      <c r="I69" s="6">
        <v>39</v>
      </c>
      <c r="J69" t="s">
        <v>12</v>
      </c>
      <c r="K69" t="str">
        <f>VLOOKUP(I69,'[1]Field List'!$A$2:$D$105,2,0)</f>
        <v>Charters Towers Airport Reserve</v>
      </c>
      <c r="L69">
        <f>VLOOKUP(I69,'[1]Field List'!$A$2:$D$105,4,0)</f>
        <v>0</v>
      </c>
    </row>
    <row r="70" spans="1:12" x14ac:dyDescent="0.25">
      <c r="A70" t="str">
        <f>VLOOKUP(B70,'[1]Team Listing'!$A$1:$R$250,3)</f>
        <v>B2</v>
      </c>
      <c r="B70" s="5">
        <v>121</v>
      </c>
      <c r="C70" t="str">
        <f>VLOOKUP(B70,'[1]Team Listing'!$A$1:$R$250,2)</f>
        <v>The Fish</v>
      </c>
      <c r="D70" s="1" t="s">
        <v>4</v>
      </c>
      <c r="E70" s="1" t="e">
        <f t="shared" ref="E70:E101" si="63">#REF!</f>
        <v>#REF!</v>
      </c>
      <c r="F70" t="str">
        <f>VLOOKUP(G70,'[1]Team Listing'!$A$1:$R$250,3)</f>
        <v>B2</v>
      </c>
      <c r="G70" s="5">
        <v>132</v>
      </c>
      <c r="H70" t="str">
        <f>VLOOKUP(G70,'[1]Team Listing'!$A$1:$R$250,2)</f>
        <v>U12's PCYC</v>
      </c>
      <c r="I70" s="6">
        <v>64</v>
      </c>
      <c r="J70" t="s">
        <v>12</v>
      </c>
      <c r="K70" t="str">
        <f>VLOOKUP(I70,'[1]Field List'!$A$2:$D$105,2,0)</f>
        <v>School of Distance Education</v>
      </c>
      <c r="L70" t="str">
        <f>VLOOKUP(I70,'[1]Field List'!$A$2:$D$105,4,0)</f>
        <v>School of Distance Education</v>
      </c>
    </row>
    <row r="71" spans="1:12" x14ac:dyDescent="0.25">
      <c r="A71" t="str">
        <f>VLOOKUP(B71,'[1]Team Listing'!$A$1:$R$250,3)</f>
        <v>B2</v>
      </c>
      <c r="B71" s="5">
        <v>122</v>
      </c>
      <c r="C71" t="str">
        <f>VLOOKUP(B71,'[1]Team Listing'!$A$1:$R$250,2)</f>
        <v>The Herd XI</v>
      </c>
      <c r="D71" s="1" t="s">
        <v>4</v>
      </c>
      <c r="E71" s="1" t="e">
        <f t="shared" ref="E71:E102" si="64">#REF!</f>
        <v>#REF!</v>
      </c>
      <c r="F71" t="str">
        <f>VLOOKUP(G71,'[1]Team Listing'!$A$1:$R$250,3)</f>
        <v>B2</v>
      </c>
      <c r="G71" s="5">
        <v>131</v>
      </c>
      <c r="H71" t="str">
        <f>VLOOKUP(G71,'[1]Team Listing'!$A$1:$R$250,2)</f>
        <v>Tropix</v>
      </c>
      <c r="I71" s="6">
        <v>32</v>
      </c>
      <c r="J71" t="s">
        <v>12</v>
      </c>
      <c r="K71" t="str">
        <f>VLOOKUP(I71,'[1]Field List'!$A$2:$D$105,2,0)</f>
        <v>Charters Towers Airport Reserve</v>
      </c>
      <c r="L71">
        <f>VLOOKUP(I71,'[1]Field List'!$A$2:$D$105,4,0)</f>
        <v>0</v>
      </c>
    </row>
    <row r="72" spans="1:12" x14ac:dyDescent="0.25">
      <c r="A72" t="str">
        <f>VLOOKUP(B72,'[1]Team Listing'!$A$1:$R$250,3)</f>
        <v>Social</v>
      </c>
      <c r="B72" s="5">
        <v>219</v>
      </c>
      <c r="C72" t="str">
        <f>VLOOKUP(B72,'[1]Team Listing'!$A$1:$R$250,2)</f>
        <v>Winey Pitches</v>
      </c>
      <c r="D72" s="1" t="s">
        <v>4</v>
      </c>
      <c r="E72" s="1" t="e">
        <f t="shared" ref="E72:E103" si="65">#REF!</f>
        <v>#REF!</v>
      </c>
      <c r="F72" t="str">
        <f>VLOOKUP(G72,'[1]Team Listing'!$A$1:$R$250,3)</f>
        <v>Social</v>
      </c>
      <c r="G72" s="5">
        <v>188</v>
      </c>
      <c r="H72" t="str">
        <f>VLOOKUP(G72,'[1]Team Listing'!$A$1:$R$250,2)</f>
        <v>Inghamvale Housos</v>
      </c>
      <c r="I72" s="6">
        <v>66</v>
      </c>
      <c r="J72" t="s">
        <v>11</v>
      </c>
      <c r="K72" t="str">
        <f>VLOOKUP(I72,'[1]Field List'!$A$2:$D$105,2,0)</f>
        <v>Six Pack Downs</v>
      </c>
      <c r="L72" t="str">
        <f>VLOOKUP(I72,'[1]Field List'!$A$2:$D$105,4,0)</f>
        <v>3.6 km on Lynd Highway</v>
      </c>
    </row>
    <row r="73" spans="1:12" x14ac:dyDescent="0.25">
      <c r="A73" t="str">
        <f>VLOOKUP(B73,'[1]Team Listing'!$A$1:$R$250,3)</f>
        <v>Social</v>
      </c>
      <c r="B73" s="5">
        <v>180</v>
      </c>
      <c r="C73" t="str">
        <f>VLOOKUP(B73,'[1]Team Listing'!$A$1:$R$250,2)</f>
        <v>Dots Lot</v>
      </c>
      <c r="D73" s="1" t="s">
        <v>4</v>
      </c>
      <c r="E73" s="1" t="e">
        <f t="shared" ref="E73:E104" si="66">#REF!</f>
        <v>#REF!</v>
      </c>
      <c r="F73" t="str">
        <f>VLOOKUP(G73,'[1]Team Listing'!$A$1:$R$250,3)</f>
        <v>Social</v>
      </c>
      <c r="G73" s="5">
        <v>177</v>
      </c>
      <c r="H73" t="str">
        <f>VLOOKUP(G73,'[1]Team Listing'!$A$1:$R$250,2)</f>
        <v>CT 4X4 Club Muddy Ducks</v>
      </c>
      <c r="I73" s="6">
        <v>76</v>
      </c>
      <c r="J73" t="s">
        <v>11</v>
      </c>
      <c r="K73" t="str">
        <f>VLOOKUP(I73,'[1]Field List'!$A$2:$D$105,2,0)</f>
        <v xml:space="preserve">  R.WEST</v>
      </c>
      <c r="L73" t="str">
        <f>VLOOKUP(I73,'[1]Field List'!$A$2:$D$105,4,0)</f>
        <v>17 Jardine Lane  of Bluff Road</v>
      </c>
    </row>
    <row r="74" spans="1:12" x14ac:dyDescent="0.25">
      <c r="A74" t="str">
        <f>VLOOKUP(B74,'[1]Team Listing'!$A$1:$R$250,3)</f>
        <v>Social</v>
      </c>
      <c r="B74" s="5">
        <v>178</v>
      </c>
      <c r="C74" t="str">
        <f>VLOOKUP(B74,'[1]Team Listing'!$A$1:$R$250,2)</f>
        <v>CT Country Club</v>
      </c>
      <c r="D74" s="1" t="s">
        <v>4</v>
      </c>
      <c r="E74" s="1" t="e">
        <f t="shared" ref="E74:E105" si="67">#REF!</f>
        <v>#REF!</v>
      </c>
      <c r="F74" t="str">
        <f>VLOOKUP(G74,'[1]Team Listing'!$A$1:$R$250,3)</f>
        <v>Social</v>
      </c>
      <c r="G74" s="5">
        <v>187</v>
      </c>
      <c r="H74" t="str">
        <f>VLOOKUP(G74,'[1]Team Listing'!$A$1:$R$250,2)</f>
        <v>Humpty Stumpedies</v>
      </c>
      <c r="I74" s="6">
        <v>14</v>
      </c>
      <c r="J74" t="s">
        <v>11</v>
      </c>
      <c r="K74" t="str">
        <f>VLOOKUP(I74,'[1]Field List'!$A$2:$D$105,2,0)</f>
        <v>Mosman Park Junior Cricket</v>
      </c>
      <c r="L74" t="str">
        <f>VLOOKUP(I74,'[1]Field List'!$A$2:$D$105,4,0)</f>
        <v>Keith Kratzmann  Oval</v>
      </c>
    </row>
    <row r="75" spans="1:12" x14ac:dyDescent="0.25">
      <c r="A75" t="str">
        <f>VLOOKUP(B75,'[1]Team Listing'!$A$1:$R$250,3)</f>
        <v>Social</v>
      </c>
      <c r="B75" s="5">
        <v>175</v>
      </c>
      <c r="C75" t="str">
        <f>VLOOKUP(B75,'[1]Team Listing'!$A$1:$R$250,2)</f>
        <v>Carl's XI</v>
      </c>
      <c r="D75" s="1" t="s">
        <v>4</v>
      </c>
      <c r="E75" s="1" t="e">
        <f t="shared" ref="E75:E106" si="68">#REF!</f>
        <v>#REF!</v>
      </c>
      <c r="F75" t="str">
        <f>VLOOKUP(G75,'[1]Team Listing'!$A$1:$R$250,3)</f>
        <v>Social</v>
      </c>
      <c r="G75" s="5">
        <v>170</v>
      </c>
      <c r="H75" t="str">
        <f>VLOOKUP(G75,'[1]Team Listing'!$A$1:$R$250,2)</f>
        <v>Balls Beers and Bowl 5417</v>
      </c>
      <c r="I75" s="6">
        <v>59</v>
      </c>
      <c r="J75" t="s">
        <v>11</v>
      </c>
      <c r="K75" t="str">
        <f>VLOOKUP(I75,'[1]Field List'!$A$2:$D$105,2,0)</f>
        <v>Ormondes</v>
      </c>
      <c r="L75" t="str">
        <f>VLOOKUP(I75,'[1]Field List'!$A$2:$D$105,4,0)</f>
        <v>11km Alfords Road on Milchester Road</v>
      </c>
    </row>
    <row r="76" spans="1:12" x14ac:dyDescent="0.25">
      <c r="A76" t="str">
        <f>VLOOKUP(B76,'[1]Team Listing'!$A$1:$R$250,3)</f>
        <v>Social</v>
      </c>
      <c r="B76" s="5">
        <v>205</v>
      </c>
      <c r="C76" t="str">
        <f>VLOOKUP(B76,'[1]Team Listing'!$A$1:$R$250,2)</f>
        <v>Smack My Pitch Up</v>
      </c>
      <c r="D76" s="1" t="s">
        <v>4</v>
      </c>
      <c r="E76" s="1" t="e">
        <f t="shared" ref="E76:E107" si="69">#REF!</f>
        <v>#REF!</v>
      </c>
      <c r="F76" t="str">
        <f>VLOOKUP(G76,'[1]Team Listing'!$A$1:$R$250,3)</f>
        <v>Social</v>
      </c>
      <c r="G76" s="5">
        <v>220</v>
      </c>
      <c r="H76" t="str">
        <f>VLOOKUP(G76,'[1]Team Listing'!$A$1:$R$250,2)</f>
        <v>Wulguru Steel Weekenders</v>
      </c>
      <c r="I76" s="6">
        <v>51</v>
      </c>
      <c r="J76" t="s">
        <v>11</v>
      </c>
      <c r="K76" t="str">
        <f>VLOOKUP(I76,'[1]Field List'!$A$2:$D$105,2,0)</f>
        <v>20 Coral Road    1  GAME ONLY</v>
      </c>
      <c r="L76" t="str">
        <f>VLOOKUP(I76,'[1]Field List'!$A$2:$D$105,4,0)</f>
        <v>3.1km Jesmond Road on Mt Isa Hwy  10km</v>
      </c>
    </row>
    <row r="77" spans="1:12" x14ac:dyDescent="0.25">
      <c r="A77" t="str">
        <f>VLOOKUP(B77,'[1]Team Listing'!$A$1:$R$250,3)</f>
        <v>Social</v>
      </c>
      <c r="B77" s="5">
        <v>200</v>
      </c>
      <c r="C77" t="str">
        <f>VLOOKUP(B77,'[1]Team Listing'!$A$1:$R$250,2)</f>
        <v>Riverside Boys</v>
      </c>
      <c r="D77" s="1" t="s">
        <v>4</v>
      </c>
      <c r="E77" s="1" t="e">
        <f t="shared" ref="E77:E108" si="70">#REF!</f>
        <v>#REF!</v>
      </c>
      <c r="F77" t="str">
        <f>VLOOKUP(G77,'[1]Team Listing'!$A$1:$R$250,3)</f>
        <v>Social</v>
      </c>
      <c r="G77" s="5">
        <v>218</v>
      </c>
      <c r="H77" t="str">
        <f>VLOOKUP(G77,'[1]Team Listing'!$A$1:$R$250,2)</f>
        <v>Win or Booze</v>
      </c>
      <c r="I77" s="6">
        <v>67</v>
      </c>
      <c r="J77" t="s">
        <v>11</v>
      </c>
      <c r="K77" t="str">
        <f>VLOOKUP(I77,'[1]Field List'!$A$2:$D$105,2,0)</f>
        <v>Sellheim</v>
      </c>
      <c r="L77" t="str">
        <f>VLOOKUP(I77,'[1]Field List'!$A$2:$D$105,4,0)</f>
        <v xml:space="preserve">Wayne Lewis's Property          </v>
      </c>
    </row>
    <row r="78" spans="1:12" x14ac:dyDescent="0.25">
      <c r="A78" t="str">
        <f>VLOOKUP(B78,'[1]Team Listing'!$A$1:$R$250,3)</f>
        <v>Social</v>
      </c>
      <c r="B78" s="5">
        <v>198</v>
      </c>
      <c r="C78" t="str">
        <f>VLOOKUP(B78,'[1]Team Listing'!$A$1:$R$250,2)</f>
        <v>Pubgrub Hooligans</v>
      </c>
      <c r="D78" s="1" t="s">
        <v>4</v>
      </c>
      <c r="E78" s="1" t="e">
        <f t="shared" ref="E78:E109" si="71">#REF!</f>
        <v>#REF!</v>
      </c>
      <c r="F78" t="str">
        <f>VLOOKUP(G78,'[1]Team Listing'!$A$1:$R$250,3)</f>
        <v>Social</v>
      </c>
      <c r="G78" s="5">
        <v>204</v>
      </c>
      <c r="H78" t="str">
        <f>VLOOKUP(G78,'[1]Team Listing'!$A$1:$R$250,2)</f>
        <v>Showuzya</v>
      </c>
      <c r="I78" s="6">
        <v>3</v>
      </c>
      <c r="J78" t="s">
        <v>11</v>
      </c>
      <c r="K78" t="str">
        <f>VLOOKUP(I78,'[1]Field List'!$A$2:$D$105,2,0)</f>
        <v>Bivouac  Junction</v>
      </c>
      <c r="L78" t="str">
        <f>VLOOKUP(I78,'[1]Field List'!$A$2:$D$105,4,0)</f>
        <v>Townsville Highway</v>
      </c>
    </row>
    <row r="79" spans="1:12" x14ac:dyDescent="0.25">
      <c r="A79" t="str">
        <f>VLOOKUP(B79,'[1]Team Listing'!$A$1:$R$250,3)</f>
        <v>Social</v>
      </c>
      <c r="B79" s="5">
        <v>207</v>
      </c>
      <c r="C79" t="str">
        <f>VLOOKUP(B79,'[1]Team Listing'!$A$1:$R$250,2)</f>
        <v>TCG Piss Wrecks</v>
      </c>
      <c r="D79" s="1" t="s">
        <v>4</v>
      </c>
      <c r="E79" s="1" t="e">
        <f t="shared" ref="E79:E110" si="72">#REF!</f>
        <v>#REF!</v>
      </c>
      <c r="F79" t="str">
        <f>VLOOKUP(G79,'[1]Team Listing'!$A$1:$R$250,3)</f>
        <v>Social</v>
      </c>
      <c r="G79" s="5">
        <v>203</v>
      </c>
      <c r="H79" t="str">
        <f>VLOOKUP(G79,'[1]Team Listing'!$A$1:$R$250,2)</f>
        <v>Shamrock Schooner Scullers</v>
      </c>
      <c r="I79" s="6">
        <v>65</v>
      </c>
      <c r="J79" t="s">
        <v>11</v>
      </c>
      <c r="K79" t="str">
        <f>VLOOKUP(I79,'[1]Field List'!$A$2:$D$105,2,0)</f>
        <v>Pryors Road    1 GAME ONLY</v>
      </c>
      <c r="L79" t="str">
        <f>VLOOKUP(I79,'[1]Field List'!$A$2:$D$105,4,0)</f>
        <v xml:space="preserve"> Pryors Rd 2km Urdera Rd Lynd Highway</v>
      </c>
    </row>
    <row r="80" spans="1:12" x14ac:dyDescent="0.25">
      <c r="A80" t="str">
        <f>VLOOKUP(B80,'[1]Team Listing'!$A$1:$R$250,3)</f>
        <v>Social</v>
      </c>
      <c r="B80" s="5">
        <v>185</v>
      </c>
      <c r="C80" t="str">
        <f>VLOOKUP(B80,'[1]Team Listing'!$A$1:$R$250,2)</f>
        <v>Full Pelt</v>
      </c>
      <c r="D80" s="1" t="s">
        <v>4</v>
      </c>
      <c r="E80" s="1" t="e">
        <f t="shared" ref="E80:E111" si="73">#REF!</f>
        <v>#REF!</v>
      </c>
      <c r="F80" t="str">
        <f>VLOOKUP(G80,'[1]Team Listing'!$A$1:$R$250,3)</f>
        <v>Social</v>
      </c>
      <c r="G80" s="5">
        <v>189</v>
      </c>
      <c r="H80" t="str">
        <f>VLOOKUP(G80,'[1]Team Listing'!$A$1:$R$250,2)</f>
        <v>It'll Do</v>
      </c>
      <c r="I80" s="6">
        <v>79</v>
      </c>
      <c r="J80" t="s">
        <v>11</v>
      </c>
      <c r="K80" t="str">
        <f>VLOOKUP(I80,'[1]Field List'!$A$2:$D$105,2,0)</f>
        <v>Acacia</v>
      </c>
      <c r="L80" t="str">
        <f>VLOOKUP(I80,'[1]Field List'!$A$2:$D$105,4,0)</f>
        <v>4 km Wheelers Road</v>
      </c>
    </row>
    <row r="81" spans="1:12" x14ac:dyDescent="0.25">
      <c r="A81" t="str">
        <f>VLOOKUP(B81,'[1]Team Listing'!$A$1:$R$250,3)</f>
        <v>Social</v>
      </c>
      <c r="B81" s="5">
        <v>214</v>
      </c>
      <c r="C81" t="str">
        <f>VLOOKUP(B81,'[1]Team Listing'!$A$1:$R$250,2)</f>
        <v>Tuggers 1</v>
      </c>
      <c r="D81" s="1" t="s">
        <v>4</v>
      </c>
      <c r="E81" s="1" t="e">
        <f t="shared" ref="E81:E112" si="74">#REF!</f>
        <v>#REF!</v>
      </c>
      <c r="F81" t="str">
        <f>VLOOKUP(G81,'[1]Team Listing'!$A$1:$R$250,3)</f>
        <v>Social</v>
      </c>
      <c r="G81" s="5">
        <v>210</v>
      </c>
      <c r="H81" t="str">
        <f>VLOOKUP(G81,'[1]Team Listing'!$A$1:$R$250,2)</f>
        <v>Thorleys Troopers</v>
      </c>
      <c r="I81" s="6">
        <v>25</v>
      </c>
      <c r="J81" t="s">
        <v>11</v>
      </c>
      <c r="K81" t="str">
        <f>VLOOKUP(I81,'[1]Field List'!$A$2:$D$105,2,0)</f>
        <v>Charters Towers Gun Club</v>
      </c>
      <c r="L81" t="str">
        <f>VLOOKUP(I81,'[1]Field List'!$A$2:$D$105,4,0)</f>
        <v>Right Hand Side as driving in</v>
      </c>
    </row>
    <row r="82" spans="1:12" x14ac:dyDescent="0.25">
      <c r="A82" t="str">
        <f>VLOOKUP(B82,'[1]Team Listing'!$A$1:$R$250,3)</f>
        <v>Social</v>
      </c>
      <c r="B82" s="5">
        <v>183</v>
      </c>
      <c r="C82" t="str">
        <f>VLOOKUP(B82,'[1]Team Listing'!$A$1:$R$250,2)</f>
        <v>Fatbats</v>
      </c>
      <c r="D82" s="1" t="s">
        <v>4</v>
      </c>
      <c r="E82" s="1" t="e">
        <f t="shared" ref="E82:E113" si="75">#REF!</f>
        <v>#REF!</v>
      </c>
      <c r="F82" t="str">
        <f>VLOOKUP(G82,'[1]Team Listing'!$A$1:$R$250,3)</f>
        <v>Social</v>
      </c>
      <c r="G82" s="5">
        <v>173</v>
      </c>
      <c r="H82" t="str">
        <f>VLOOKUP(G82,'[1]Team Listing'!$A$1:$R$250,2)</f>
        <v>Bowled &amp; Beautiful</v>
      </c>
      <c r="I82" s="6">
        <v>37</v>
      </c>
      <c r="J82" t="s">
        <v>11</v>
      </c>
      <c r="K82" t="str">
        <f>VLOOKUP(I82,'[1]Field List'!$A$2:$D$105,2,0)</f>
        <v>Charters Towers Airport Reserve</v>
      </c>
      <c r="L82">
        <f>VLOOKUP(I82,'[1]Field List'!$A$2:$D$105,4,0)</f>
        <v>0</v>
      </c>
    </row>
    <row r="83" spans="1:12" x14ac:dyDescent="0.25">
      <c r="A83" t="str">
        <f>VLOOKUP(B83,'[1]Team Listing'!$A$1:$R$250,3)</f>
        <v>Social</v>
      </c>
      <c r="B83" s="5">
        <v>209</v>
      </c>
      <c r="C83" t="str">
        <f>VLOOKUP(B83,'[1]Team Listing'!$A$1:$R$250,2)</f>
        <v>The Rellies</v>
      </c>
      <c r="D83" s="1" t="s">
        <v>4</v>
      </c>
      <c r="E83" s="1" t="e">
        <f t="shared" ref="E83:E114" si="76">#REF!</f>
        <v>#REF!</v>
      </c>
      <c r="F83" t="str">
        <f>VLOOKUP(G83,'[1]Team Listing'!$A$1:$R$250,3)</f>
        <v>Social</v>
      </c>
      <c r="G83" s="5">
        <v>212</v>
      </c>
      <c r="H83" t="str">
        <f>VLOOKUP(G83,'[1]Team Listing'!$A$1:$R$250,2)</f>
        <v>Tinnies &amp; Beer</v>
      </c>
      <c r="I83" s="6">
        <v>69</v>
      </c>
      <c r="J83" t="s">
        <v>11</v>
      </c>
      <c r="K83" t="str">
        <f>VLOOKUP(I83,'[1]Field List'!$A$2:$D$105,2,0)</f>
        <v>Alcheringa     1 GAME ONLY</v>
      </c>
      <c r="L83" t="str">
        <f>VLOOKUP(I83,'[1]Field List'!$A$2:$D$105,4,0)</f>
        <v>4.2 km on Old Dalrymple Road.</v>
      </c>
    </row>
    <row r="84" spans="1:12" x14ac:dyDescent="0.25">
      <c r="A84" t="str">
        <f>VLOOKUP(B84,'[1]Team Listing'!$A$1:$R$250,3)</f>
        <v>Social</v>
      </c>
      <c r="B84" s="5">
        <v>217</v>
      </c>
      <c r="C84" t="str">
        <f>VLOOKUP(B84,'[1]Team Listing'!$A$1:$R$250,2)</f>
        <v>Wattle Wackers</v>
      </c>
      <c r="D84" s="1" t="s">
        <v>4</v>
      </c>
      <c r="E84" s="1" t="e">
        <f t="shared" ref="E84:E115" si="77">#REF!</f>
        <v>#REF!</v>
      </c>
      <c r="F84" t="str">
        <f>VLOOKUP(G84,'[1]Team Listing'!$A$1:$R$250,3)</f>
        <v>Social</v>
      </c>
      <c r="G84" s="5">
        <v>176</v>
      </c>
      <c r="H84" t="str">
        <f>VLOOKUP(G84,'[1]Team Listing'!$A$1:$R$250,2)</f>
        <v>Chasing Tails 2</v>
      </c>
      <c r="I84" s="6">
        <v>52</v>
      </c>
      <c r="J84" t="s">
        <v>11</v>
      </c>
      <c r="K84" t="str">
        <f>VLOOKUP(I84,'[1]Field List'!$A$2:$D$105,2,0)</f>
        <v>82 Morran Road   1 GAME ONLY</v>
      </c>
      <c r="L84" t="str">
        <f>VLOOKUP(I84,'[1]Field List'!$A$2:$D$105,4,0)</f>
        <v>3km on Picnic Creek Road</v>
      </c>
    </row>
    <row r="85" spans="1:12" x14ac:dyDescent="0.25">
      <c r="A85" t="str">
        <f>VLOOKUP(B85,'[1]Team Listing'!$A$1:$R$250,3)</f>
        <v>Social</v>
      </c>
      <c r="B85" s="5">
        <v>206</v>
      </c>
      <c r="C85" t="str">
        <f>VLOOKUP(B85,'[1]Team Listing'!$A$1:$R$250,2)</f>
        <v>Sons of Pitches</v>
      </c>
      <c r="D85" s="1" t="s">
        <v>4</v>
      </c>
      <c r="E85" s="1" t="e">
        <f t="shared" ref="E85:E116" si="78">#REF!</f>
        <v>#REF!</v>
      </c>
      <c r="F85" t="str">
        <f>VLOOKUP(G85,'[1]Team Listing'!$A$1:$R$250,3)</f>
        <v>Social</v>
      </c>
      <c r="G85" s="5">
        <v>199</v>
      </c>
      <c r="H85" t="str">
        <f>VLOOKUP(G85,'[1]Team Listing'!$A$1:$R$250,2)</f>
        <v>Reid River Rats</v>
      </c>
      <c r="I85" s="6">
        <v>22</v>
      </c>
      <c r="J85" t="s">
        <v>11</v>
      </c>
      <c r="K85" t="str">
        <f>VLOOKUP(I85,'[1]Field List'!$A$2:$D$105,2,0)</f>
        <v>Charters Towers Golf Club</v>
      </c>
      <c r="L85" t="str">
        <f>VLOOKUP(I85,'[1]Field List'!$A$2:$D$105,4,0)</f>
        <v xml:space="preserve">2nd from Clubhouse                      </v>
      </c>
    </row>
    <row r="86" spans="1:12" x14ac:dyDescent="0.25">
      <c r="A86" t="str">
        <f>VLOOKUP(B86,'[1]Team Listing'!$A$1:$R$250,3)</f>
        <v>Social</v>
      </c>
      <c r="B86" s="5">
        <v>211</v>
      </c>
      <c r="C86" t="str">
        <f>VLOOKUP(B86,'[1]Team Listing'!$A$1:$R$250,2)</f>
        <v>Throbbing Gristles</v>
      </c>
      <c r="D86" s="1" t="s">
        <v>4</v>
      </c>
      <c r="E86" s="1" t="e">
        <f t="shared" ref="E86:E116" si="79">#REF!</f>
        <v>#REF!</v>
      </c>
      <c r="F86" t="str">
        <f>VLOOKUP(G86,'[1]Team Listing'!$A$1:$R$250,3)</f>
        <v>Social</v>
      </c>
      <c r="G86" s="5">
        <v>197</v>
      </c>
      <c r="H86" t="str">
        <f>VLOOKUP(G86,'[1]Team Listing'!$A$1:$R$250,2)</f>
        <v>Piss Ups &amp; Pass Outs</v>
      </c>
      <c r="I86" s="6">
        <v>30</v>
      </c>
      <c r="J86" t="s">
        <v>11</v>
      </c>
      <c r="K86" t="str">
        <f>VLOOKUP(I86,'[1]Field List'!$A$2:$D$105,2,0)</f>
        <v>Charters Towers Airport Reserve</v>
      </c>
      <c r="L86">
        <f>VLOOKUP(I86,'[1]Field List'!$A$2:$D$105,4,0)</f>
        <v>0</v>
      </c>
    </row>
    <row r="87" spans="1:12" x14ac:dyDescent="0.25">
      <c r="A87" t="str">
        <f>VLOOKUP(B87,'[1]Team Listing'!$A$1:$R$250,3)</f>
        <v>Social</v>
      </c>
      <c r="B87" s="5">
        <v>172</v>
      </c>
      <c r="C87" t="str">
        <f>VLOOKUP(B87,'[1]Team Listing'!$A$1:$R$250,2)</f>
        <v>Beer Battered</v>
      </c>
      <c r="D87" s="1" t="s">
        <v>4</v>
      </c>
      <c r="E87" s="1" t="e">
        <f t="shared" ref="E87:E116" si="80">#REF!</f>
        <v>#REF!</v>
      </c>
      <c r="F87" t="str">
        <f>VLOOKUP(G87,'[1]Team Listing'!$A$1:$R$250,3)</f>
        <v>Social</v>
      </c>
      <c r="G87" s="5">
        <v>194</v>
      </c>
      <c r="H87" t="str">
        <f>VLOOKUP(G87,'[1]Team Listing'!$A$1:$R$250,2)</f>
        <v>Mad Hatta's</v>
      </c>
      <c r="I87" s="6">
        <v>38</v>
      </c>
      <c r="J87" t="s">
        <v>11</v>
      </c>
      <c r="K87" t="str">
        <f>VLOOKUP(I87,'[1]Field List'!$A$2:$D$105,2,0)</f>
        <v>Charters Towers Airport Reserve</v>
      </c>
      <c r="L87">
        <f>VLOOKUP(I87,'[1]Field List'!$A$2:$D$105,4,0)</f>
        <v>0</v>
      </c>
    </row>
    <row r="88" spans="1:12" x14ac:dyDescent="0.25">
      <c r="A88" t="str">
        <f>VLOOKUP(B88,'[1]Team Listing'!$A$1:$R$250,3)</f>
        <v>Social</v>
      </c>
      <c r="B88" s="5">
        <v>191</v>
      </c>
      <c r="C88" t="str">
        <f>VLOOKUP(B88,'[1]Team Listing'!$A$1:$R$250,2)</f>
        <v>Johnny Mac's 11</v>
      </c>
      <c r="D88" s="1" t="s">
        <v>4</v>
      </c>
      <c r="E88" s="1" t="e">
        <f t="shared" ref="E88:E116" si="81">#REF!</f>
        <v>#REF!</v>
      </c>
      <c r="F88" t="str">
        <f>VLOOKUP(G88,'[1]Team Listing'!$A$1:$R$250,3)</f>
        <v>Social</v>
      </c>
      <c r="G88" s="5">
        <v>193</v>
      </c>
      <c r="H88" t="str">
        <f>VLOOKUP(G88,'[1]Team Listing'!$A$1:$R$250,2)</f>
        <v>Logistic Allsorts Cricket Team</v>
      </c>
      <c r="I88" s="6">
        <v>79</v>
      </c>
      <c r="J88" t="s">
        <v>12</v>
      </c>
      <c r="K88" t="str">
        <f>VLOOKUP(I88,'[1]Field List'!$A$2:$D$105,2,0)</f>
        <v>Acacia</v>
      </c>
      <c r="L88" t="str">
        <f>VLOOKUP(I88,'[1]Field List'!$A$2:$D$105,4,0)</f>
        <v>4 km Wheelers Road</v>
      </c>
    </row>
    <row r="89" spans="1:12" x14ac:dyDescent="0.25">
      <c r="A89" t="str">
        <f>VLOOKUP(B89,'[1]Team Listing'!$A$1:$R$250,3)</f>
        <v>Social</v>
      </c>
      <c r="B89" s="5">
        <v>213</v>
      </c>
      <c r="C89" t="str">
        <f>VLOOKUP(B89,'[1]Team Listing'!$A$1:$R$250,2)</f>
        <v>Tridanjy Troglodytes</v>
      </c>
      <c r="D89" s="1" t="s">
        <v>4</v>
      </c>
      <c r="E89" s="1" t="e">
        <f t="shared" ref="E89:E116" si="82">#REF!</f>
        <v>#REF!</v>
      </c>
      <c r="F89" t="str">
        <f>VLOOKUP(G89,'[1]Team Listing'!$A$1:$R$250,3)</f>
        <v>Social</v>
      </c>
      <c r="G89" s="5">
        <v>201</v>
      </c>
      <c r="H89" t="str">
        <f>VLOOKUP(G89,'[1]Team Listing'!$A$1:$R$250,2)</f>
        <v>Ruff Nutz</v>
      </c>
      <c r="I89" s="6">
        <v>59</v>
      </c>
      <c r="J89" t="s">
        <v>12</v>
      </c>
      <c r="K89" t="str">
        <f>VLOOKUP(I89,'[1]Field List'!$A$2:$D$105,2,0)</f>
        <v>Ormondes</v>
      </c>
      <c r="L89" t="str">
        <f>VLOOKUP(I89,'[1]Field List'!$A$2:$D$105,4,0)</f>
        <v>11km Alfords Road on Milchester Road</v>
      </c>
    </row>
    <row r="90" spans="1:12" hidden="1" x14ac:dyDescent="0.25">
      <c r="A90" t="e">
        <f>VLOOKUP(B90,'[1]Team Listing'!$A$1:$R$250,3)</f>
        <v>#N/A</v>
      </c>
      <c r="B90" s="5"/>
      <c r="C90" t="e">
        <f>VLOOKUP(B90,'[1]Team Listing'!$A$1:$R$250,2)</f>
        <v>#N/A</v>
      </c>
      <c r="D90" s="1" t="s">
        <v>4</v>
      </c>
      <c r="E90" s="1" t="e">
        <f t="shared" ref="E90" si="83">#REF!</f>
        <v>#REF!</v>
      </c>
      <c r="F90" t="e">
        <f>VLOOKUP(G90,'[1]Team Listing'!$A$1:$R$250,3)</f>
        <v>#N/A</v>
      </c>
      <c r="G90" s="5"/>
      <c r="H90" t="e">
        <f>VLOOKUP(G90,'[1]Team Listing'!$A$1:$R$250,2)</f>
        <v>#N/A</v>
      </c>
      <c r="I90" s="6"/>
      <c r="K90" t="e">
        <f>VLOOKUP(I90,'[1]Field List'!$A$2:$D$105,2,0)</f>
        <v>#N/A</v>
      </c>
      <c r="L90" t="e">
        <f>VLOOKUP(I90,'[1]Field List'!$A$2:$D$105,4,0)</f>
        <v>#N/A</v>
      </c>
    </row>
    <row r="91" spans="1:12" x14ac:dyDescent="0.25">
      <c r="A91" t="str">
        <f>VLOOKUP(B91,'[1]Team Listing'!$A$1:$R$250,3)</f>
        <v>Social</v>
      </c>
      <c r="B91" s="5">
        <v>195</v>
      </c>
      <c r="C91" t="str">
        <f>VLOOKUP(B91,'[1]Team Listing'!$A$1:$R$250,2)</f>
        <v>Mad Men Bad Bi*ches</v>
      </c>
      <c r="D91" s="1" t="s">
        <v>4</v>
      </c>
      <c r="E91" s="1" t="e">
        <f t="shared" ref="E91:E116" si="84">#REF!</f>
        <v>#REF!</v>
      </c>
      <c r="F91" t="str">
        <f>VLOOKUP(G91,'[1]Team Listing'!$A$1:$R$250,3)</f>
        <v>Social</v>
      </c>
      <c r="G91" s="5">
        <v>202</v>
      </c>
      <c r="H91" t="str">
        <f>VLOOKUP(G91,'[1]Team Listing'!$A$1:$R$250,2)</f>
        <v>Scorgasms</v>
      </c>
      <c r="I91" s="6">
        <v>25</v>
      </c>
      <c r="J91" t="s">
        <v>12</v>
      </c>
      <c r="K91" t="str">
        <f>VLOOKUP(I91,'[1]Field List'!$A$2:$D$105,2,0)</f>
        <v>Charters Towers Gun Club</v>
      </c>
      <c r="L91" t="str">
        <f>VLOOKUP(I91,'[1]Field List'!$A$2:$D$105,4,0)</f>
        <v>Right Hand Side as driving in</v>
      </c>
    </row>
    <row r="92" spans="1:12" x14ac:dyDescent="0.25">
      <c r="A92" t="str">
        <f>VLOOKUP(B92,'[1]Team Listing'!$A$1:$R$250,3)</f>
        <v>Social</v>
      </c>
      <c r="B92" s="5">
        <v>196</v>
      </c>
      <c r="C92" t="str">
        <f>VLOOKUP(B92,'[1]Team Listing'!$A$1:$R$250,2)</f>
        <v>McGovern XI</v>
      </c>
      <c r="D92" s="1" t="s">
        <v>4</v>
      </c>
      <c r="E92" s="1" t="e">
        <f t="shared" ref="E92:E116" si="85">#REF!</f>
        <v>#REF!</v>
      </c>
      <c r="F92" t="str">
        <f>VLOOKUP(G92,'[1]Team Listing'!$A$1:$R$250,3)</f>
        <v>Social</v>
      </c>
      <c r="G92" s="5">
        <v>186</v>
      </c>
      <c r="H92" t="str">
        <f>VLOOKUP(G92,'[1]Team Listing'!$A$1:$R$250,2)</f>
        <v>Grogbogger's</v>
      </c>
      <c r="I92" s="6">
        <v>24</v>
      </c>
      <c r="J92" t="s">
        <v>11</v>
      </c>
      <c r="K92" t="str">
        <f>VLOOKUP(I92,'[1]Field List'!$A$2:$D$105,2,0)</f>
        <v>Charters Towers Gun Club</v>
      </c>
      <c r="L92" t="str">
        <f>VLOOKUP(I92,'[1]Field List'!$A$2:$D$105,4,0)</f>
        <v>Closest to Clubhouse</v>
      </c>
    </row>
    <row r="93" spans="1:12" x14ac:dyDescent="0.25">
      <c r="A93" t="str">
        <f>VLOOKUP(B93,'[1]Team Listing'!$A$1:$R$250,3)</f>
        <v>Social</v>
      </c>
      <c r="B93" s="5">
        <v>182</v>
      </c>
      <c r="C93" t="str">
        <f>VLOOKUP(B93,'[1]Team Listing'!$A$1:$R$250,2)</f>
        <v>England</v>
      </c>
      <c r="D93" s="1" t="s">
        <v>4</v>
      </c>
      <c r="E93" s="1" t="e">
        <f t="shared" ref="E93:E116" si="86">#REF!</f>
        <v>#REF!</v>
      </c>
      <c r="F93" t="str">
        <f>VLOOKUP(G93,'[1]Team Listing'!$A$1:$R$250,3)</f>
        <v>Social</v>
      </c>
      <c r="G93" s="5">
        <v>192</v>
      </c>
      <c r="H93" t="str">
        <f>VLOOKUP(G93,'[1]Team Listing'!$A$1:$R$250,2)</f>
        <v>Lamos 11</v>
      </c>
      <c r="I93" s="6">
        <v>71</v>
      </c>
      <c r="J93" t="s">
        <v>12</v>
      </c>
      <c r="K93" t="str">
        <f>VLOOKUP(I93,'[1]Field List'!$A$2:$D$105,2,0)</f>
        <v>Lords</v>
      </c>
      <c r="L93" t="str">
        <f>VLOOKUP(I93,'[1]Field List'!$A$2:$D$105,4,0)</f>
        <v>Off Phillipson Road near Distance Edd</v>
      </c>
    </row>
    <row r="94" spans="1:12" x14ac:dyDescent="0.25">
      <c r="A94" t="str">
        <f>VLOOKUP(B94,'[1]Team Listing'!$A$1:$R$250,3)</f>
        <v>Social</v>
      </c>
      <c r="B94" s="5">
        <v>179</v>
      </c>
      <c r="C94" t="str">
        <f>VLOOKUP(B94,'[1]Team Listing'!$A$1:$R$250,2)</f>
        <v>DCL Bulls</v>
      </c>
      <c r="D94" s="1" t="s">
        <v>4</v>
      </c>
      <c r="E94" s="1" t="e">
        <f t="shared" ref="E94:E116" si="87">#REF!</f>
        <v>#REF!</v>
      </c>
      <c r="F94" t="str">
        <f>VLOOKUP(G94,'[1]Team Listing'!$A$1:$R$250,3)</f>
        <v>Social</v>
      </c>
      <c r="G94" s="5">
        <v>171</v>
      </c>
      <c r="H94" t="str">
        <f>VLOOKUP(G94,'[1]Team Listing'!$A$1:$R$250,2)</f>
        <v>Ballz Deep</v>
      </c>
      <c r="I94" s="6">
        <v>14</v>
      </c>
      <c r="J94" t="s">
        <v>12</v>
      </c>
      <c r="K94" t="str">
        <f>VLOOKUP(I94,'[1]Field List'!$A$2:$D$105,2,0)</f>
        <v>Mosman Park Junior Cricket</v>
      </c>
      <c r="L94" t="str">
        <f>VLOOKUP(I94,'[1]Field List'!$A$2:$D$105,4,0)</f>
        <v>Keith Kratzmann  Oval</v>
      </c>
    </row>
    <row r="95" spans="1:12" x14ac:dyDescent="0.25">
      <c r="A95" t="str">
        <f>VLOOKUP(B95,'[1]Team Listing'!$A$1:$R$250,3)</f>
        <v>Social</v>
      </c>
      <c r="B95" s="5">
        <v>184</v>
      </c>
      <c r="C95" t="str">
        <f>VLOOKUP(B95,'[1]Team Listing'!$A$1:$R$250,2)</f>
        <v>Filthy Animals</v>
      </c>
      <c r="D95" s="1" t="s">
        <v>4</v>
      </c>
      <c r="E95" s="1" t="e">
        <f t="shared" ref="E95:E116" si="88">#REF!</f>
        <v>#REF!</v>
      </c>
      <c r="F95" t="str">
        <f>VLOOKUP(G95,'[1]Team Listing'!$A$1:$R$250,3)</f>
        <v>Social</v>
      </c>
      <c r="G95" s="5">
        <v>181</v>
      </c>
      <c r="H95" t="str">
        <f>VLOOKUP(G95,'[1]Team Listing'!$A$1:$R$250,2)</f>
        <v>Duckeyed</v>
      </c>
      <c r="I95" s="6">
        <v>37</v>
      </c>
      <c r="J95" t="s">
        <v>12</v>
      </c>
      <c r="K95" t="str">
        <f>VLOOKUP(I95,'[1]Field List'!$A$2:$D$105,2,0)</f>
        <v>Charters Towers Airport Reserve</v>
      </c>
      <c r="L95">
        <f>VLOOKUP(I95,'[1]Field List'!$A$2:$D$105,4,0)</f>
        <v>0</v>
      </c>
    </row>
    <row r="96" spans="1:12" x14ac:dyDescent="0.25">
      <c r="A96" t="str">
        <f>VLOOKUP(B96,'[1]Team Listing'!$A$1:$R$250,3)</f>
        <v>Social</v>
      </c>
      <c r="B96" s="5">
        <v>174</v>
      </c>
      <c r="C96" t="str">
        <f>VLOOKUP(B96,'[1]Team Listing'!$A$1:$R$250,2)</f>
        <v>Bunch of Carnt's</v>
      </c>
      <c r="D96" s="1" t="s">
        <v>4</v>
      </c>
      <c r="E96" s="1" t="e">
        <f t="shared" ref="E96:E116" si="89">#REF!</f>
        <v>#REF!</v>
      </c>
      <c r="F96" t="str">
        <f>VLOOKUP(G96,'[1]Team Listing'!$A$1:$R$250,3)</f>
        <v>Social</v>
      </c>
      <c r="G96" s="5">
        <v>208</v>
      </c>
      <c r="H96" t="str">
        <f>VLOOKUP(G96,'[1]Team Listing'!$A$1:$R$250,2)</f>
        <v>Tequila Sheilas</v>
      </c>
      <c r="I96" s="6">
        <v>30</v>
      </c>
      <c r="J96" t="s">
        <v>12</v>
      </c>
      <c r="K96" t="str">
        <f>VLOOKUP(I96,'[1]Field List'!$A$2:$D$105,2,0)</f>
        <v>Charters Towers Airport Reserve</v>
      </c>
      <c r="L96">
        <f>VLOOKUP(I96,'[1]Field List'!$A$2:$D$105,4,0)</f>
        <v>0</v>
      </c>
    </row>
    <row r="97" spans="1:12" x14ac:dyDescent="0.25">
      <c r="A97" t="str">
        <f>VLOOKUP(B97,'[1]Team Listing'!$A$1:$R$250,3)</f>
        <v>Ladies</v>
      </c>
      <c r="B97" s="5">
        <v>163</v>
      </c>
      <c r="C97" t="str">
        <f>VLOOKUP(B97,'[1]Team Listing'!$A$1:$R$250,2)</f>
        <v>Scared Hitless</v>
      </c>
      <c r="D97" s="1" t="s">
        <v>4</v>
      </c>
      <c r="E97" s="1" t="e">
        <f t="shared" ref="E97:E116" si="90">#REF!</f>
        <v>#REF!</v>
      </c>
      <c r="F97" t="str">
        <f>VLOOKUP(G97,'[1]Team Listing'!$A$1:$R$250,3)</f>
        <v>Ladies</v>
      </c>
      <c r="G97" s="5">
        <v>157</v>
      </c>
      <c r="H97" t="str">
        <f>VLOOKUP(G97,'[1]Team Listing'!$A$1:$R$250,2)</f>
        <v>FBI</v>
      </c>
      <c r="I97" s="6">
        <v>31</v>
      </c>
      <c r="J97" t="s">
        <v>11</v>
      </c>
      <c r="K97" t="str">
        <f>VLOOKUP(I97,'[1]Field List'!$A$2:$D$105,2,0)</f>
        <v>Charters Towers Airport Reserve</v>
      </c>
      <c r="L97">
        <f>VLOOKUP(I97,'[1]Field List'!$A$2:$D$105,4,0)</f>
        <v>0</v>
      </c>
    </row>
    <row r="98" spans="1:12" x14ac:dyDescent="0.25">
      <c r="A98" t="str">
        <f>VLOOKUP(B98,'[1]Team Listing'!$A$1:$R$250,3)</f>
        <v>Ladies</v>
      </c>
      <c r="B98" s="5">
        <v>161</v>
      </c>
      <c r="C98" t="str">
        <f>VLOOKUP(B98,'[1]Team Listing'!$A$1:$R$250,2)</f>
        <v>Pitches Be Crazy</v>
      </c>
      <c r="D98" s="1" t="s">
        <v>4</v>
      </c>
      <c r="E98" s="1" t="e">
        <f t="shared" ref="E98:E116" si="91">#REF!</f>
        <v>#REF!</v>
      </c>
      <c r="F98" t="str">
        <f>VLOOKUP(G98,'[1]Team Listing'!$A$1:$R$250,3)</f>
        <v>Ladies</v>
      </c>
      <c r="G98" s="5">
        <v>156</v>
      </c>
      <c r="H98" t="str">
        <f>VLOOKUP(G98,'[1]Team Listing'!$A$1:$R$250,2)</f>
        <v>Cleanskin Cows</v>
      </c>
      <c r="I98" s="6">
        <v>60</v>
      </c>
      <c r="J98" t="s">
        <v>11</v>
      </c>
      <c r="K98" t="str">
        <f>VLOOKUP(I98,'[1]Field List'!$A$2:$D$105,2,0)</f>
        <v xml:space="preserve">Laid Back XI                </v>
      </c>
      <c r="L98" t="str">
        <f>VLOOKUP(I98,'[1]Field List'!$A$2:$D$105,4,0)</f>
        <v>Bus Road - Ramsay's Property</v>
      </c>
    </row>
    <row r="99" spans="1:12" x14ac:dyDescent="0.25">
      <c r="A99" t="str">
        <f>VLOOKUP(B99,'[1]Team Listing'!$A$1:$R$250,3)</f>
        <v>Ladies</v>
      </c>
      <c r="B99" s="5">
        <v>154</v>
      </c>
      <c r="C99" t="str">
        <f>VLOOKUP(B99,'[1]Team Listing'!$A$1:$R$250,2)</f>
        <v>Boundary Ballers</v>
      </c>
      <c r="D99" s="1" t="s">
        <v>4</v>
      </c>
      <c r="E99" s="1" t="e">
        <f t="shared" ref="E99:E116" si="92">#REF!</f>
        <v>#REF!</v>
      </c>
      <c r="F99" t="str">
        <f>VLOOKUP(G99,'[1]Team Listing'!$A$1:$R$250,3)</f>
        <v>Ladies</v>
      </c>
      <c r="G99" s="5">
        <v>160</v>
      </c>
      <c r="H99" t="str">
        <f>VLOOKUP(G99,'[1]Team Listing'!$A$1:$R$250,2)</f>
        <v>Lady Magpies</v>
      </c>
      <c r="I99" s="6">
        <v>40</v>
      </c>
      <c r="J99" t="s">
        <v>11</v>
      </c>
      <c r="K99" t="str">
        <f>VLOOKUP(I99,'[1]Field List'!$A$2:$D$105,2,0)</f>
        <v>Charters Towers Airport Reserve</v>
      </c>
      <c r="L99">
        <f>VLOOKUP(I99,'[1]Field List'!$A$2:$D$105,4,0)</f>
        <v>0</v>
      </c>
    </row>
    <row r="100" spans="1:12" x14ac:dyDescent="0.25">
      <c r="A100" t="str">
        <f>VLOOKUP(B100,'[1]Team Listing'!$A$1:$R$250,3)</f>
        <v>Ladies</v>
      </c>
      <c r="B100" s="5">
        <v>167</v>
      </c>
      <c r="C100" t="str">
        <f>VLOOKUP(B100,'[1]Team Listing'!$A$1:$R$250,2)</f>
        <v>Travelbugs</v>
      </c>
      <c r="D100" s="1" t="s">
        <v>4</v>
      </c>
      <c r="E100" s="1" t="e">
        <f t="shared" ref="E100:E116" si="93">#REF!</f>
        <v>#REF!</v>
      </c>
      <c r="F100" t="str">
        <f>VLOOKUP(G100,'[1]Team Listing'!$A$1:$R$250,3)</f>
        <v>Ladies</v>
      </c>
      <c r="G100" s="5">
        <v>165</v>
      </c>
      <c r="H100" t="str">
        <f>VLOOKUP(G100,'[1]Team Listing'!$A$1:$R$250,2)</f>
        <v>The Dingoes</v>
      </c>
      <c r="I100" s="6">
        <v>58</v>
      </c>
      <c r="J100" t="s">
        <v>11</v>
      </c>
      <c r="K100" t="str">
        <f>VLOOKUP(I100,'[1]Field List'!$A$2:$D$105,2,0)</f>
        <v>Central State School</v>
      </c>
      <c r="L100" t="str">
        <f>VLOOKUP(I100,'[1]Field List'!$A$2:$D$105,4,0)</f>
        <v>Central State School</v>
      </c>
    </row>
    <row r="101" spans="1:12" x14ac:dyDescent="0.25">
      <c r="A101" t="str">
        <f>VLOOKUP(B101,'[1]Team Listing'!$A$1:$R$250,3)</f>
        <v>Ladies</v>
      </c>
      <c r="B101" s="5">
        <v>152</v>
      </c>
      <c r="C101" t="str">
        <f>VLOOKUP(B101,'[1]Team Listing'!$A$1:$R$250,2)</f>
        <v>Black Bream</v>
      </c>
      <c r="D101" s="1" t="s">
        <v>4</v>
      </c>
      <c r="E101" s="1" t="e">
        <f t="shared" ref="E101:E116" si="94">#REF!</f>
        <v>#REF!</v>
      </c>
      <c r="F101" t="str">
        <f>VLOOKUP(G101,'[1]Team Listing'!$A$1:$R$250,3)</f>
        <v>Ladies</v>
      </c>
      <c r="G101" s="5">
        <v>169</v>
      </c>
      <c r="H101" t="str">
        <f>VLOOKUP(G101,'[1]Team Listing'!$A$1:$R$250,2)</f>
        <v>Wildflowers</v>
      </c>
      <c r="I101" s="6">
        <v>40</v>
      </c>
      <c r="J101" t="s">
        <v>8</v>
      </c>
      <c r="K101" t="str">
        <f>VLOOKUP(I101,'[1]Field List'!$A$2:$D$105,2,0)</f>
        <v>Charters Towers Airport Reserve</v>
      </c>
      <c r="L101">
        <f>VLOOKUP(I101,'[1]Field List'!$A$2:$D$105,4,0)</f>
        <v>0</v>
      </c>
    </row>
    <row r="102" spans="1:12" x14ac:dyDescent="0.25">
      <c r="A102" t="str">
        <f>VLOOKUP(B102,'[1]Team Listing'!$A$1:$R$250,3)</f>
        <v>Ladies</v>
      </c>
      <c r="B102" s="5">
        <v>159</v>
      </c>
      <c r="C102" t="str">
        <f>VLOOKUP(B102,'[1]Team Listing'!$A$1:$R$250,2)</f>
        <v>Hormoans</v>
      </c>
      <c r="D102" s="1" t="s">
        <v>4</v>
      </c>
      <c r="E102" s="1" t="e">
        <f t="shared" ref="E102:E116" si="95">#REF!</f>
        <v>#REF!</v>
      </c>
      <c r="F102" t="str">
        <f>VLOOKUP(G102,'[1]Team Listing'!$A$1:$R$250,3)</f>
        <v>Ladies</v>
      </c>
      <c r="G102" s="5">
        <v>153</v>
      </c>
      <c r="H102" t="str">
        <f>VLOOKUP(G102,'[1]Team Listing'!$A$1:$R$250,2)</f>
        <v>Bottoms Up</v>
      </c>
      <c r="I102" s="6">
        <v>58</v>
      </c>
      <c r="J102" t="s">
        <v>8</v>
      </c>
      <c r="K102" t="str">
        <f>VLOOKUP(I102,'[1]Field List'!$A$2:$D$105,2,0)</f>
        <v>Central State School</v>
      </c>
      <c r="L102" t="str">
        <f>VLOOKUP(I102,'[1]Field List'!$A$2:$D$105,4,0)</f>
        <v>Central State School</v>
      </c>
    </row>
    <row r="103" spans="1:12" x14ac:dyDescent="0.25">
      <c r="A103" t="str">
        <f>VLOOKUP(B103,'[1]Team Listing'!$A$1:$R$250,3)</f>
        <v>Ladies</v>
      </c>
      <c r="B103" s="5">
        <v>151</v>
      </c>
      <c r="C103" t="str">
        <f>VLOOKUP(B103,'[1]Team Listing'!$A$1:$R$250,2)</f>
        <v>99 Problems but a Pitch ain't one</v>
      </c>
      <c r="D103" s="1" t="s">
        <v>4</v>
      </c>
      <c r="E103" s="1" t="e">
        <f t="shared" ref="E103:E116" si="96">#REF!</f>
        <v>#REF!</v>
      </c>
      <c r="F103" t="str">
        <f>VLOOKUP(G103,'[1]Team Listing'!$A$1:$R$250,3)</f>
        <v>Ladies</v>
      </c>
      <c r="G103" s="5">
        <v>164</v>
      </c>
      <c r="H103" t="str">
        <f>VLOOKUP(G103,'[1]Team Listing'!$A$1:$R$250,2)</f>
        <v>Slippery Pitches</v>
      </c>
      <c r="I103" s="6">
        <v>31</v>
      </c>
      <c r="J103" t="s">
        <v>8</v>
      </c>
      <c r="K103" t="str">
        <f>VLOOKUP(I103,'[1]Field List'!$A$2:$D$105,2,0)</f>
        <v>Charters Towers Airport Reserve</v>
      </c>
      <c r="L103">
        <f>VLOOKUP(I103,'[1]Field List'!$A$2:$D$105,4,0)</f>
        <v>0</v>
      </c>
    </row>
    <row r="104" spans="1:12" x14ac:dyDescent="0.25">
      <c r="A104" t="str">
        <f>VLOOKUP(B104,'[1]Team Listing'!$A$1:$R$250,3)</f>
        <v>Ladies</v>
      </c>
      <c r="B104" s="5">
        <v>155</v>
      </c>
      <c r="C104" t="str">
        <f>VLOOKUP(B104,'[1]Team Listing'!$A$1:$R$250,2)</f>
        <v>Bro's Hos</v>
      </c>
      <c r="D104" s="1" t="s">
        <v>4</v>
      </c>
      <c r="E104" s="1" t="e">
        <f t="shared" ref="E104:E116" si="97">#REF!</f>
        <v>#REF!</v>
      </c>
      <c r="F104" t="str">
        <f>VLOOKUP(G104,'[1]Team Listing'!$A$1:$R$250,3)</f>
        <v>Ladies</v>
      </c>
      <c r="G104" s="5">
        <v>166</v>
      </c>
      <c r="H104" t="str">
        <f>VLOOKUP(G104,'[1]Team Listing'!$A$1:$R$250,2)</f>
        <v>The Hot Heifers</v>
      </c>
      <c r="I104" s="6">
        <v>31</v>
      </c>
      <c r="J104" t="s">
        <v>12</v>
      </c>
      <c r="K104" t="str">
        <f>VLOOKUP(I104,'[1]Field List'!$A$2:$D$105,2,0)</f>
        <v>Charters Towers Airport Reserve</v>
      </c>
      <c r="L104">
        <f>VLOOKUP(I104,'[1]Field List'!$A$2:$D$105,4,0)</f>
        <v>0</v>
      </c>
    </row>
    <row r="105" spans="1:12" x14ac:dyDescent="0.25">
      <c r="A105" t="str">
        <f>VLOOKUP(B105,'[1]Team Listing'!$A$1:$R$250,3)</f>
        <v>Ladies</v>
      </c>
      <c r="B105" s="5">
        <v>158</v>
      </c>
      <c r="C105" t="str">
        <f>VLOOKUP(B105,'[1]Team Listing'!$A$1:$R$250,2)</f>
        <v>Got the Runs</v>
      </c>
      <c r="D105" s="1" t="s">
        <v>4</v>
      </c>
      <c r="E105" s="1" t="e">
        <f t="shared" ref="E105:E116" si="98">#REF!</f>
        <v>#REF!</v>
      </c>
      <c r="F105" t="str">
        <f>VLOOKUP(G105,'[1]Team Listing'!$A$1:$R$250,3)</f>
        <v>Ladies</v>
      </c>
      <c r="G105" s="5">
        <v>162</v>
      </c>
      <c r="H105" t="str">
        <f>VLOOKUP(G105,'[1]Team Listing'!$A$1:$R$250,2)</f>
        <v>Ringers from the Wrong End</v>
      </c>
      <c r="I105" s="6">
        <v>58</v>
      </c>
      <c r="J105" t="s">
        <v>12</v>
      </c>
      <c r="K105" t="str">
        <f>VLOOKUP(I105,'[1]Field List'!$A$2:$D$105,2,0)</f>
        <v>Central State School</v>
      </c>
      <c r="L105" t="str">
        <f>VLOOKUP(I105,'[1]Field List'!$A$2:$D$105,4,0)</f>
        <v>Central State School</v>
      </c>
    </row>
    <row r="106" spans="1:12" x14ac:dyDescent="0.25">
      <c r="A106" t="str">
        <f>VLOOKUP(B106,'[1]Team Listing'!$A$1:$R$250,3)</f>
        <v>B2</v>
      </c>
      <c r="B106" s="5">
        <v>67</v>
      </c>
      <c r="C106" t="str">
        <f>VLOOKUP(B106,'[1]Team Listing'!$A$1:$R$250,2)</f>
        <v>Dufflebags</v>
      </c>
      <c r="D106" s="1" t="s">
        <v>4</v>
      </c>
      <c r="E106" s="1" t="e">
        <f t="shared" ref="E106:E116" si="99">#REF!</f>
        <v>#REF!</v>
      </c>
      <c r="F106" t="str">
        <f>VLOOKUP(G106,'[1]Team Listing'!$A$1:$R$250,3)</f>
        <v>B2</v>
      </c>
      <c r="G106" s="5">
        <v>221</v>
      </c>
      <c r="H106" t="str">
        <f>VLOOKUP(G106,'[1]Team Listing'!$A$1:$R$250,2)</f>
        <v>Better Late than Never</v>
      </c>
      <c r="I106" s="6">
        <v>29</v>
      </c>
      <c r="J106" t="s">
        <v>12</v>
      </c>
      <c r="K106" t="str">
        <f>VLOOKUP(I106,'[1]Field List'!$A$2:$D$105,2,0)</f>
        <v>Charters Towers Airport Reserve</v>
      </c>
      <c r="L106" t="str">
        <f>VLOOKUP(I106,'[1]Field List'!$A$2:$D$105,4,0)</f>
        <v>Opposite Depot</v>
      </c>
    </row>
    <row r="107" spans="1:12" x14ac:dyDescent="0.25">
      <c r="A107" t="str">
        <f>VLOOKUP(B107,'[1]Team Listing'!$A$1:$R$250,3)</f>
        <v>B1</v>
      </c>
      <c r="B107" s="5">
        <v>11</v>
      </c>
      <c r="C107" t="str">
        <f>VLOOKUP(B107,'[1]Team Listing'!$A$1:$R$250,2)</f>
        <v>Ewan</v>
      </c>
      <c r="D107" s="1" t="s">
        <v>4</v>
      </c>
      <c r="E107" s="1" t="e">
        <f t="shared" ref="E107:E116" si="100">#REF!</f>
        <v>#REF!</v>
      </c>
      <c r="F107" t="str">
        <f>VLOOKUP(G107,'[1]Team Listing'!$A$1:$R$250,3)</f>
        <v>B1</v>
      </c>
      <c r="G107" s="5">
        <v>19</v>
      </c>
      <c r="H107" t="str">
        <f>VLOOKUP(G107,'[1]Team Listing'!$A$1:$R$250,2)</f>
        <v>Parks Hockey Cricket Club</v>
      </c>
      <c r="I107" s="6">
        <v>26</v>
      </c>
      <c r="K107" t="str">
        <f>VLOOKUP(I107,'[1]Field List'!$A$2:$D$105,2,0)</f>
        <v>Charters Towers Airport Reserve</v>
      </c>
      <c r="L107" t="str">
        <f>VLOOKUP(I107,'[1]Field List'!$A$2:$D$105,4,0)</f>
        <v>First on RHS as driving in</v>
      </c>
    </row>
    <row r="108" spans="1:12" x14ac:dyDescent="0.25">
      <c r="A108" t="str">
        <f>VLOOKUP(B108,'[1]Team Listing'!$A$1:$R$250,3)</f>
        <v>B1</v>
      </c>
      <c r="B108" s="5">
        <v>26</v>
      </c>
      <c r="C108" t="str">
        <f>VLOOKUP(B108,'[1]Team Listing'!$A$1:$R$250,2)</f>
        <v>Townsville 1/2 Carton</v>
      </c>
      <c r="D108" s="1" t="s">
        <v>4</v>
      </c>
      <c r="E108" s="1" t="e">
        <f t="shared" ref="E108:E116" si="101">#REF!</f>
        <v>#REF!</v>
      </c>
      <c r="F108" t="str">
        <f>VLOOKUP(G108,'[1]Team Listing'!$A$1:$R$250,3)</f>
        <v>B1</v>
      </c>
      <c r="G108" s="5">
        <v>21</v>
      </c>
      <c r="H108" t="str">
        <f>VLOOKUP(G108,'[1]Team Listing'!$A$1:$R$250,2)</f>
        <v>Scott Minto XI</v>
      </c>
      <c r="I108" s="6">
        <v>2</v>
      </c>
      <c r="K108" t="str">
        <f>VLOOKUP(I108,'[1]Field List'!$A$2:$D$105,2,0)</f>
        <v>Mount Carmel Campus</v>
      </c>
      <c r="L108" t="str">
        <f>VLOOKUP(I108,'[1]Field List'!$A$2:$D$105,4,0)</f>
        <v>Hempenstall Oval</v>
      </c>
    </row>
    <row r="109" spans="1:12" x14ac:dyDescent="0.25">
      <c r="A109" t="str">
        <f>VLOOKUP(B109,'[1]Team Listing'!$A$1:$R$250,3)</f>
        <v>B1</v>
      </c>
      <c r="B109" s="5">
        <v>9</v>
      </c>
      <c r="C109" t="str">
        <f>VLOOKUP(B109,'[1]Team Listing'!$A$1:$R$250,2)</f>
        <v>Coen Heroes</v>
      </c>
      <c r="D109" s="1" t="s">
        <v>4</v>
      </c>
      <c r="E109" s="1" t="e">
        <f t="shared" ref="E109:E116" si="102">#REF!</f>
        <v>#REF!</v>
      </c>
      <c r="F109" t="str">
        <f>VLOOKUP(G109,'[1]Team Listing'!$A$1:$R$250,3)</f>
        <v>B1</v>
      </c>
      <c r="G109" s="5">
        <v>22</v>
      </c>
      <c r="H109" t="str">
        <f>VLOOKUP(G109,'[1]Team Listing'!$A$1:$R$250,2)</f>
        <v>Seriously Pist</v>
      </c>
      <c r="I109" s="6">
        <v>7</v>
      </c>
      <c r="K109" t="str">
        <f>VLOOKUP(I109,'[1]Field List'!$A$2:$D$105,2,0)</f>
        <v>All Souls &amp; St Gabriels School</v>
      </c>
      <c r="L109" t="str">
        <f>VLOOKUP(I109,'[1]Field List'!$A$2:$D$105,4,0)</f>
        <v>Mills Oval</v>
      </c>
    </row>
    <row r="110" spans="1:12" x14ac:dyDescent="0.25">
      <c r="A110" t="str">
        <f>VLOOKUP(B110,'[1]Team Listing'!$A$1:$R$250,3)</f>
        <v>B1</v>
      </c>
      <c r="B110" s="5">
        <v>16</v>
      </c>
      <c r="C110" t="str">
        <f>VLOOKUP(B110,'[1]Team Listing'!$A$1:$R$250,2)</f>
        <v>Mountain Men Green</v>
      </c>
      <c r="D110" s="1" t="s">
        <v>4</v>
      </c>
      <c r="E110" s="1" t="e">
        <f t="shared" ref="E110:E116" si="103">#REF!</f>
        <v>#REF!</v>
      </c>
      <c r="F110" t="str">
        <f>VLOOKUP(G110,'[1]Team Listing'!$A$1:$R$250,3)</f>
        <v>B1</v>
      </c>
      <c r="G110" s="5">
        <v>23</v>
      </c>
      <c r="H110" t="str">
        <f>VLOOKUP(G110,'[1]Team Listing'!$A$1:$R$250,2)</f>
        <v>Simpson Desert Alpine Ski Team</v>
      </c>
      <c r="I110" s="6">
        <v>55</v>
      </c>
      <c r="K110" t="str">
        <f>VLOOKUP(I110,'[1]Field List'!$A$2:$D$105,2,0)</f>
        <v>Millchester State School</v>
      </c>
      <c r="L110" t="str">
        <f>VLOOKUP(I110,'[1]Field List'!$A$2:$D$105,4,0)</f>
        <v>Millchester State School</v>
      </c>
    </row>
    <row r="111" spans="1:12" x14ac:dyDescent="0.25">
      <c r="A111" t="str">
        <f>VLOOKUP(B111,'[1]Team Listing'!$A$1:$R$250,3)</f>
        <v>B1</v>
      </c>
      <c r="B111" s="5">
        <v>20</v>
      </c>
      <c r="C111" t="str">
        <f>VLOOKUP(B111,'[1]Team Listing'!$A$1:$R$250,2)</f>
        <v>Red River Rascals</v>
      </c>
      <c r="D111" s="1" t="s">
        <v>4</v>
      </c>
      <c r="E111" s="1" t="e">
        <f t="shared" ref="E111:E116" si="104">#REF!</f>
        <v>#REF!</v>
      </c>
      <c r="F111" t="str">
        <f>VLOOKUP(G111,'[1]Team Listing'!$A$1:$R$250,3)</f>
        <v>B1</v>
      </c>
      <c r="G111" s="5">
        <v>8</v>
      </c>
      <c r="H111" t="str">
        <f>VLOOKUP(G111,'[1]Team Listing'!$A$1:$R$250,2)</f>
        <v>Cavaliers</v>
      </c>
      <c r="I111" s="6">
        <v>17</v>
      </c>
      <c r="K111" t="str">
        <f>VLOOKUP(I111,'[1]Field List'!$A$2:$D$105,2,0)</f>
        <v>Mosman Park Junior Cricket</v>
      </c>
      <c r="L111" t="str">
        <f>VLOOKUP(I111,'[1]Field List'!$A$2:$D$105,4,0)</f>
        <v>Far Turf Wicket</v>
      </c>
    </row>
    <row r="112" spans="1:12" x14ac:dyDescent="0.25">
      <c r="A112" t="str">
        <f>VLOOKUP(B112,'[1]Team Listing'!$A$1:$R$250,3)</f>
        <v>B1</v>
      </c>
      <c r="B112" s="5">
        <v>10</v>
      </c>
      <c r="C112" t="str">
        <f>VLOOKUP(B112,'[1]Team Listing'!$A$1:$R$250,2)</f>
        <v>Corfield</v>
      </c>
      <c r="D112" s="1" t="s">
        <v>4</v>
      </c>
      <c r="E112" s="1" t="e">
        <f t="shared" ref="E112:E116" si="105">#REF!</f>
        <v>#REF!</v>
      </c>
      <c r="F112" t="str">
        <f>VLOOKUP(G112,'[1]Team Listing'!$A$1:$R$250,3)</f>
        <v>B1</v>
      </c>
      <c r="G112" s="5">
        <v>14</v>
      </c>
      <c r="H112" t="str">
        <f>VLOOKUP(G112,'[1]Team Listing'!$A$1:$R$250,2)</f>
        <v>Mossman Googlies</v>
      </c>
      <c r="I112" s="6">
        <v>6</v>
      </c>
      <c r="K112" t="str">
        <f>VLOOKUP(I112,'[1]Field List'!$A$2:$D$105,2,0)</f>
        <v>All Souls &amp; St Gabriels School</v>
      </c>
      <c r="L112" t="str">
        <f>VLOOKUP(I112,'[1]Field List'!$A$2:$D$105,4,0)</f>
        <v>O'Keefe  Oval -Grandstand</v>
      </c>
    </row>
    <row r="113" spans="1:12" x14ac:dyDescent="0.25">
      <c r="A113" t="str">
        <f>VLOOKUP(B113,'[1]Team Listing'!$A$1:$R$250,3)</f>
        <v>B1</v>
      </c>
      <c r="B113" s="5">
        <v>17</v>
      </c>
      <c r="C113" t="str">
        <f>VLOOKUP(B113,'[1]Team Listing'!$A$1:$R$250,2)</f>
        <v>Norstate Nymphos</v>
      </c>
      <c r="D113" s="1" t="s">
        <v>4</v>
      </c>
      <c r="E113" s="1" t="e">
        <f t="shared" ref="E113:E116" si="106">#REF!</f>
        <v>#REF!</v>
      </c>
      <c r="F113" t="str">
        <f>VLOOKUP(G113,'[1]Team Listing'!$A$1:$R$250,3)</f>
        <v>B1</v>
      </c>
      <c r="G113" s="5">
        <v>15</v>
      </c>
      <c r="H113" t="str">
        <f>VLOOKUP(G113,'[1]Team Listing'!$A$1:$R$250,2)</f>
        <v>Mountain Men Gold</v>
      </c>
      <c r="I113" s="6">
        <v>16</v>
      </c>
      <c r="K113" t="str">
        <f>VLOOKUP(I113,'[1]Field List'!$A$2:$D$105,2,0)</f>
        <v>Mosman  Park Junior Cricket</v>
      </c>
      <c r="L113" t="str">
        <f>VLOOKUP(I113,'[1]Field List'!$A$2:$D$105,4,0)</f>
        <v>Third turf wicket</v>
      </c>
    </row>
    <row r="114" spans="1:12" x14ac:dyDescent="0.25">
      <c r="A114" t="str">
        <f>VLOOKUP(B114,'[1]Team Listing'!$A$1:$R$250,3)</f>
        <v>B1</v>
      </c>
      <c r="B114" s="5">
        <v>25</v>
      </c>
      <c r="C114" t="str">
        <f>VLOOKUP(B114,'[1]Team Listing'!$A$1:$R$250,2)</f>
        <v>Swingers XI</v>
      </c>
      <c r="D114" s="1" t="s">
        <v>4</v>
      </c>
      <c r="E114" s="1" t="e">
        <f t="shared" ref="E114:E116" si="107">#REF!</f>
        <v>#REF!</v>
      </c>
      <c r="F114" t="str">
        <f>VLOOKUP(G114,'[1]Team Listing'!$A$1:$R$250,3)</f>
        <v>B1</v>
      </c>
      <c r="G114" s="5">
        <v>13</v>
      </c>
      <c r="H114" t="str">
        <f>VLOOKUP(G114,'[1]Team Listing'!$A$1:$R$250,2)</f>
        <v>Jim's XI</v>
      </c>
      <c r="I114" s="6">
        <v>53</v>
      </c>
      <c r="K114" t="str">
        <f>VLOOKUP(I114,'[1]Field List'!$A$2:$D$105,2,0)</f>
        <v>Josh Road</v>
      </c>
      <c r="L114" t="str">
        <f>VLOOKUP(I114,'[1]Field List'!$A$2:$D$105,4,0)</f>
        <v>Josh Rd off Back Creek Road</v>
      </c>
    </row>
    <row r="115" spans="1:12" x14ac:dyDescent="0.25">
      <c r="A115" t="str">
        <f>VLOOKUP(B115,'[1]Team Listing'!$A$1:$R$250,3)</f>
        <v>B1</v>
      </c>
      <c r="B115" s="5">
        <v>12</v>
      </c>
      <c r="C115" t="str">
        <f>VLOOKUP(B115,'[1]Team Listing'!$A$1:$R$250,2)</f>
        <v>Herbert River Cricket</v>
      </c>
      <c r="D115" s="1" t="s">
        <v>4</v>
      </c>
      <c r="E115" s="1" t="e">
        <f t="shared" ref="E115:E116" si="108">#REF!</f>
        <v>#REF!</v>
      </c>
      <c r="F115" t="str">
        <f>VLOOKUP(G115,'[1]Team Listing'!$A$1:$R$250,3)</f>
        <v>B1</v>
      </c>
      <c r="G115" s="5">
        <v>7</v>
      </c>
      <c r="H115" t="str">
        <f>VLOOKUP(G115,'[1]Team Listing'!$A$1:$R$250,2)</f>
        <v>Backers XI</v>
      </c>
      <c r="I115" s="6">
        <v>36</v>
      </c>
      <c r="K115" t="str">
        <f>VLOOKUP(I115,'[1]Field List'!$A$2:$D$105,2,0)</f>
        <v>Charters Towers Airport Reserve</v>
      </c>
      <c r="L115">
        <f>VLOOKUP(I115,'[1]Field List'!$A$2:$D$105,4,0)</f>
        <v>0</v>
      </c>
    </row>
    <row r="116" spans="1:12" x14ac:dyDescent="0.25">
      <c r="A116" t="str">
        <f>VLOOKUP(B116,'[1]Team Listing'!$A$1:$R$250,3)</f>
        <v>B1</v>
      </c>
      <c r="B116" s="5">
        <v>27</v>
      </c>
      <c r="C116" t="str">
        <f>VLOOKUP(B116,'[1]Team Listing'!$A$1:$R$250,2)</f>
        <v>Wanderers Cricket Club</v>
      </c>
      <c r="D116" s="1" t="s">
        <v>4</v>
      </c>
      <c r="E116" s="1" t="e">
        <f t="shared" ref="E116" si="109">#REF!</f>
        <v>#REF!</v>
      </c>
      <c r="F116" t="str">
        <f>VLOOKUP(G116,'[1]Team Listing'!$A$1:$R$250,3)</f>
        <v>B1</v>
      </c>
      <c r="G116" s="5">
        <v>24</v>
      </c>
      <c r="H116" t="str">
        <f>VLOOKUP(G116,'[1]Team Listing'!$A$1:$R$250,2)</f>
        <v>Sugar Daddies</v>
      </c>
      <c r="I116" s="6">
        <v>27</v>
      </c>
      <c r="K116" t="str">
        <f>VLOOKUP(I116,'[1]Field List'!$A$2:$D$105,2,0)</f>
        <v>Charters Towers Airport Reserve</v>
      </c>
      <c r="L116" t="str">
        <f>VLOOKUP(I116,'[1]Field List'!$A$2:$D$105,4,0)</f>
        <v>Second on right as driving in</v>
      </c>
    </row>
  </sheetData>
  <conditionalFormatting sqref="F3:F9 F11:F116">
    <cfRule type="cellIs" dxfId="0" priority="1" stopIfTrue="1" operator="notEqual">
      <formula>$B3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FRIDAY</vt:lpstr>
      <vt:lpstr>SATURDAY</vt:lpstr>
      <vt:lpstr>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</dc:creator>
  <cp:lastModifiedBy>FORNO, Kerri</cp:lastModifiedBy>
  <dcterms:created xsi:type="dcterms:W3CDTF">2022-01-15T20:58:52Z</dcterms:created>
  <dcterms:modified xsi:type="dcterms:W3CDTF">2022-01-15T21:08:23Z</dcterms:modified>
</cp:coreProperties>
</file>