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EQNOQ0733001\kforn1$\My Documents\CHARTERS TOWERS CRICKET ASSOCIATION\2019 Ashes\"/>
    </mc:Choice>
  </mc:AlternateContent>
  <bookViews>
    <workbookView xWindow="0" yWindow="0" windowWidth="28800" windowHeight="12435"/>
  </bookViews>
  <sheets>
    <sheet name="Overall Draw" sheetId="1" r:id="rId1"/>
  </sheets>
  <externalReferences>
    <externalReference r:id="rId2"/>
  </externalReferences>
  <definedNames>
    <definedName name="_xlnm._FilterDatabase" localSheetId="0" hidden="1">'Overall Draw'!$A$1:$L$381</definedName>
  </definedNames>
  <calcPr calcId="152511"/>
</workbook>
</file>

<file path=xl/calcChain.xml><?xml version="1.0" encoding="utf-8"?>
<calcChain xmlns="http://schemas.openxmlformats.org/spreadsheetml/2006/main">
  <c r="L381" i="1" l="1"/>
  <c r="K381" i="1"/>
  <c r="H381" i="1"/>
  <c r="E381" i="1"/>
  <c r="C381" i="1"/>
  <c r="K380" i="1"/>
  <c r="H380" i="1"/>
  <c r="E380" i="1"/>
  <c r="C380" i="1"/>
  <c r="L379" i="1"/>
  <c r="K379" i="1"/>
  <c r="H379" i="1"/>
  <c r="E379" i="1"/>
  <c r="C379" i="1"/>
  <c r="K378" i="1"/>
  <c r="H378" i="1"/>
  <c r="E378" i="1"/>
  <c r="C378" i="1"/>
  <c r="L377" i="1"/>
  <c r="K377" i="1"/>
  <c r="H377" i="1"/>
  <c r="E377" i="1"/>
  <c r="C377" i="1"/>
  <c r="K376" i="1"/>
  <c r="H376" i="1"/>
  <c r="E376" i="1"/>
  <c r="C376" i="1"/>
  <c r="L375" i="1"/>
  <c r="K375" i="1"/>
  <c r="H375" i="1"/>
  <c r="E375" i="1"/>
  <c r="C375" i="1"/>
  <c r="K374" i="1"/>
  <c r="H374" i="1"/>
  <c r="E374" i="1"/>
  <c r="C374" i="1"/>
  <c r="K373" i="1"/>
  <c r="H373" i="1"/>
  <c r="E373" i="1"/>
  <c r="C373" i="1"/>
  <c r="K372" i="1"/>
  <c r="H372" i="1"/>
  <c r="E372" i="1"/>
  <c r="C372" i="1"/>
  <c r="L371" i="1"/>
  <c r="K371" i="1"/>
  <c r="H371" i="1"/>
  <c r="E371" i="1"/>
  <c r="C371" i="1"/>
  <c r="L370" i="1"/>
  <c r="K370" i="1"/>
  <c r="H370" i="1"/>
  <c r="E370" i="1"/>
  <c r="C370" i="1"/>
  <c r="L369" i="1"/>
  <c r="K369" i="1"/>
  <c r="H369" i="1"/>
  <c r="E369" i="1"/>
  <c r="C369" i="1"/>
  <c r="L368" i="1"/>
  <c r="K368" i="1"/>
  <c r="H368" i="1"/>
  <c r="E368" i="1"/>
  <c r="C368" i="1"/>
  <c r="L367" i="1"/>
  <c r="K367" i="1"/>
  <c r="H367" i="1"/>
  <c r="E367" i="1"/>
  <c r="C367" i="1"/>
  <c r="L366" i="1"/>
  <c r="K366" i="1"/>
  <c r="H366" i="1"/>
  <c r="E366" i="1"/>
  <c r="C366" i="1"/>
  <c r="L365" i="1"/>
  <c r="K365" i="1"/>
  <c r="H365" i="1"/>
  <c r="E365" i="1"/>
  <c r="C365" i="1"/>
  <c r="L364" i="1"/>
  <c r="K364" i="1"/>
  <c r="H364" i="1"/>
  <c r="E364" i="1"/>
  <c r="C364" i="1"/>
  <c r="K363" i="1"/>
  <c r="H363" i="1"/>
  <c r="E363" i="1"/>
  <c r="C363" i="1"/>
  <c r="L362" i="1"/>
  <c r="K362" i="1"/>
  <c r="H362" i="1"/>
  <c r="E362" i="1"/>
  <c r="C362" i="1"/>
  <c r="L361" i="1"/>
  <c r="K361" i="1"/>
  <c r="H361" i="1"/>
  <c r="E361" i="1"/>
  <c r="C361" i="1"/>
  <c r="L360" i="1"/>
  <c r="K360" i="1"/>
  <c r="H360" i="1"/>
  <c r="E360" i="1"/>
  <c r="C360" i="1"/>
  <c r="L359" i="1"/>
  <c r="K359" i="1"/>
  <c r="H359" i="1"/>
  <c r="E359" i="1"/>
  <c r="C359" i="1"/>
  <c r="K358" i="1"/>
  <c r="H358" i="1"/>
  <c r="E358" i="1"/>
  <c r="C358" i="1"/>
  <c r="K357" i="1"/>
  <c r="H357" i="1"/>
  <c r="E357" i="1"/>
  <c r="C357" i="1"/>
  <c r="L356" i="1"/>
  <c r="K356" i="1"/>
  <c r="H356" i="1"/>
  <c r="E356" i="1"/>
  <c r="C356" i="1"/>
  <c r="L355" i="1"/>
  <c r="K355" i="1"/>
  <c r="H355" i="1"/>
  <c r="E355" i="1"/>
  <c r="C355" i="1"/>
  <c r="L354" i="1"/>
  <c r="K354" i="1"/>
  <c r="H354" i="1"/>
  <c r="E354" i="1"/>
  <c r="C354" i="1"/>
  <c r="L353" i="1"/>
  <c r="K353" i="1"/>
  <c r="H353" i="1"/>
  <c r="E353" i="1"/>
  <c r="C353" i="1"/>
  <c r="L352" i="1"/>
  <c r="K352" i="1"/>
  <c r="H352" i="1"/>
  <c r="E352" i="1"/>
  <c r="C352" i="1"/>
  <c r="L351" i="1"/>
  <c r="K351" i="1"/>
  <c r="H351" i="1"/>
  <c r="E351" i="1"/>
  <c r="C351" i="1"/>
  <c r="L350" i="1"/>
  <c r="K350" i="1"/>
  <c r="H350" i="1"/>
  <c r="E350" i="1"/>
  <c r="C350" i="1"/>
  <c r="L349" i="1"/>
  <c r="K349" i="1"/>
  <c r="H349" i="1"/>
  <c r="E349" i="1"/>
  <c r="C349" i="1"/>
  <c r="L348" i="1"/>
  <c r="K348" i="1"/>
  <c r="H348" i="1"/>
  <c r="E348" i="1"/>
  <c r="C348" i="1"/>
  <c r="L347" i="1"/>
  <c r="K347" i="1"/>
  <c r="H347" i="1"/>
  <c r="E347" i="1"/>
  <c r="C347" i="1"/>
  <c r="L346" i="1"/>
  <c r="K346" i="1"/>
  <c r="H346" i="1"/>
  <c r="E346" i="1"/>
  <c r="C346" i="1"/>
  <c r="L345" i="1"/>
  <c r="K345" i="1"/>
  <c r="H345" i="1"/>
  <c r="E345" i="1"/>
  <c r="C345" i="1"/>
  <c r="L344" i="1"/>
  <c r="K344" i="1"/>
  <c r="H344" i="1"/>
  <c r="E344" i="1"/>
  <c r="C344" i="1"/>
  <c r="K343" i="1"/>
  <c r="H343" i="1"/>
  <c r="E343" i="1"/>
  <c r="C343" i="1"/>
  <c r="L342" i="1"/>
  <c r="K342" i="1"/>
  <c r="H342" i="1"/>
  <c r="E342" i="1"/>
  <c r="C342" i="1"/>
  <c r="L341" i="1"/>
  <c r="K341" i="1"/>
  <c r="H341" i="1"/>
  <c r="E341" i="1"/>
  <c r="C341" i="1"/>
  <c r="K340" i="1"/>
  <c r="H340" i="1"/>
  <c r="E340" i="1"/>
  <c r="C340" i="1"/>
  <c r="K339" i="1"/>
  <c r="H339" i="1"/>
  <c r="E339" i="1"/>
  <c r="C339" i="1"/>
  <c r="L338" i="1"/>
  <c r="K338" i="1"/>
  <c r="H338" i="1"/>
  <c r="E338" i="1"/>
  <c r="C338" i="1"/>
  <c r="K337" i="1"/>
  <c r="H337" i="1"/>
  <c r="E337" i="1"/>
  <c r="C337" i="1"/>
  <c r="K336" i="1"/>
  <c r="H336" i="1"/>
  <c r="E336" i="1"/>
  <c r="C336" i="1"/>
  <c r="L335" i="1"/>
  <c r="K335" i="1"/>
  <c r="H335" i="1"/>
  <c r="E335" i="1"/>
  <c r="C335" i="1"/>
  <c r="L334" i="1"/>
  <c r="K334" i="1"/>
  <c r="H334" i="1"/>
  <c r="E334" i="1"/>
  <c r="C334" i="1"/>
  <c r="L333" i="1"/>
  <c r="K333" i="1"/>
  <c r="H333" i="1"/>
  <c r="E333" i="1"/>
  <c r="C333" i="1"/>
  <c r="L332" i="1"/>
  <c r="K332" i="1"/>
  <c r="H332" i="1"/>
  <c r="E332" i="1"/>
  <c r="C332" i="1"/>
  <c r="L331" i="1"/>
  <c r="K331" i="1"/>
  <c r="H331" i="1"/>
  <c r="E331" i="1"/>
  <c r="C331" i="1"/>
  <c r="L330" i="1"/>
  <c r="K330" i="1"/>
  <c r="H330" i="1"/>
  <c r="E330" i="1"/>
  <c r="C330" i="1"/>
  <c r="K329" i="1"/>
  <c r="H329" i="1"/>
  <c r="E329" i="1"/>
  <c r="C329" i="1"/>
  <c r="L328" i="1"/>
  <c r="K328" i="1"/>
  <c r="H328" i="1"/>
  <c r="E328" i="1"/>
  <c r="C328" i="1"/>
  <c r="L327" i="1"/>
  <c r="K327" i="1"/>
  <c r="H327" i="1"/>
  <c r="E327" i="1"/>
  <c r="C327" i="1"/>
  <c r="L326" i="1"/>
  <c r="K326" i="1"/>
  <c r="H326" i="1"/>
  <c r="E326" i="1"/>
  <c r="C326" i="1"/>
  <c r="L325" i="1"/>
  <c r="K325" i="1"/>
  <c r="H325" i="1"/>
  <c r="E325" i="1"/>
  <c r="C325" i="1"/>
  <c r="L324" i="1"/>
  <c r="K324" i="1"/>
  <c r="H324" i="1"/>
  <c r="E324" i="1"/>
  <c r="C324" i="1"/>
  <c r="L323" i="1"/>
  <c r="K323" i="1"/>
  <c r="H323" i="1"/>
  <c r="E323" i="1"/>
  <c r="C323" i="1"/>
  <c r="L322" i="1"/>
  <c r="K322" i="1"/>
  <c r="H322" i="1"/>
  <c r="E322" i="1"/>
  <c r="C322" i="1"/>
  <c r="L321" i="1"/>
  <c r="K321" i="1"/>
  <c r="H321" i="1"/>
  <c r="E321" i="1"/>
  <c r="C321" i="1"/>
  <c r="L320" i="1"/>
  <c r="K320" i="1"/>
  <c r="H320" i="1"/>
  <c r="E320" i="1"/>
  <c r="C320" i="1"/>
  <c r="L319" i="1"/>
  <c r="K319" i="1"/>
  <c r="H319" i="1"/>
  <c r="E319" i="1"/>
  <c r="C319" i="1"/>
  <c r="L318" i="1"/>
  <c r="K318" i="1"/>
  <c r="H318" i="1"/>
  <c r="E318" i="1"/>
  <c r="C318" i="1"/>
  <c r="L317" i="1"/>
  <c r="K317" i="1"/>
  <c r="H317" i="1"/>
  <c r="E317" i="1"/>
  <c r="C317" i="1"/>
  <c r="L316" i="1"/>
  <c r="K316" i="1"/>
  <c r="H316" i="1"/>
  <c r="E316" i="1"/>
  <c r="C316" i="1"/>
  <c r="L315" i="1"/>
  <c r="K315" i="1"/>
  <c r="H315" i="1"/>
  <c r="E315" i="1"/>
  <c r="C315" i="1"/>
  <c r="L314" i="1"/>
  <c r="K314" i="1"/>
  <c r="H314" i="1"/>
  <c r="E314" i="1"/>
  <c r="C314" i="1"/>
  <c r="L313" i="1"/>
  <c r="K313" i="1"/>
  <c r="H313" i="1"/>
  <c r="E313" i="1"/>
  <c r="C313" i="1"/>
  <c r="L312" i="1"/>
  <c r="K312" i="1"/>
  <c r="H312" i="1"/>
  <c r="E312" i="1"/>
  <c r="C312" i="1"/>
  <c r="K311" i="1"/>
  <c r="H311" i="1"/>
  <c r="E311" i="1"/>
  <c r="C311" i="1"/>
  <c r="K310" i="1"/>
  <c r="H310" i="1"/>
  <c r="E310" i="1"/>
  <c r="C310" i="1"/>
  <c r="L309" i="1"/>
  <c r="K309" i="1"/>
  <c r="H309" i="1"/>
  <c r="E309" i="1"/>
  <c r="C309" i="1"/>
  <c r="L308" i="1"/>
  <c r="K308" i="1"/>
  <c r="H308" i="1"/>
  <c r="E308" i="1"/>
  <c r="C308" i="1"/>
  <c r="K307" i="1"/>
  <c r="H307" i="1"/>
  <c r="E307" i="1"/>
  <c r="C307" i="1"/>
  <c r="K306" i="1"/>
  <c r="H306" i="1"/>
  <c r="E306" i="1"/>
  <c r="C306" i="1"/>
  <c r="L305" i="1"/>
  <c r="K305" i="1"/>
  <c r="H305" i="1"/>
  <c r="E305" i="1"/>
  <c r="C305" i="1"/>
  <c r="L304" i="1"/>
  <c r="K304" i="1"/>
  <c r="H304" i="1"/>
  <c r="E304" i="1"/>
  <c r="C304" i="1"/>
  <c r="L303" i="1"/>
  <c r="K303" i="1"/>
  <c r="H303" i="1"/>
  <c r="E303" i="1"/>
  <c r="C303" i="1"/>
  <c r="L302" i="1"/>
  <c r="K302" i="1"/>
  <c r="H302" i="1"/>
  <c r="E302" i="1"/>
  <c r="C302" i="1"/>
  <c r="L301" i="1"/>
  <c r="K301" i="1"/>
  <c r="H301" i="1"/>
  <c r="E301" i="1"/>
  <c r="C301" i="1"/>
  <c r="K300" i="1"/>
  <c r="H300" i="1"/>
  <c r="E300" i="1"/>
  <c r="C300" i="1"/>
  <c r="L299" i="1"/>
  <c r="K299" i="1"/>
  <c r="H299" i="1"/>
  <c r="E299" i="1"/>
  <c r="C299" i="1"/>
  <c r="L298" i="1"/>
  <c r="K298" i="1"/>
  <c r="H298" i="1"/>
  <c r="E298" i="1"/>
  <c r="C298" i="1"/>
  <c r="L297" i="1"/>
  <c r="K297" i="1"/>
  <c r="H297" i="1"/>
  <c r="E297" i="1"/>
  <c r="C297" i="1"/>
  <c r="L296" i="1"/>
  <c r="K296" i="1"/>
  <c r="H296" i="1"/>
  <c r="E296" i="1"/>
  <c r="C296" i="1"/>
  <c r="L295" i="1"/>
  <c r="K295" i="1"/>
  <c r="H295" i="1"/>
  <c r="E295" i="1"/>
  <c r="C295" i="1"/>
  <c r="L294" i="1"/>
  <c r="K294" i="1"/>
  <c r="H294" i="1"/>
  <c r="E294" i="1"/>
  <c r="C294" i="1"/>
  <c r="L293" i="1"/>
  <c r="K293" i="1"/>
  <c r="H293" i="1"/>
  <c r="E293" i="1"/>
  <c r="C293" i="1"/>
  <c r="L292" i="1"/>
  <c r="K292" i="1"/>
  <c r="H292" i="1"/>
  <c r="E292" i="1"/>
  <c r="C292" i="1"/>
  <c r="L291" i="1"/>
  <c r="K291" i="1"/>
  <c r="H291" i="1"/>
  <c r="E291" i="1"/>
  <c r="C291" i="1"/>
  <c r="K290" i="1"/>
  <c r="H290" i="1"/>
  <c r="E290" i="1"/>
  <c r="C290" i="1"/>
  <c r="L289" i="1"/>
  <c r="K289" i="1"/>
  <c r="H289" i="1"/>
  <c r="E289" i="1"/>
  <c r="C289" i="1"/>
  <c r="L288" i="1"/>
  <c r="K288" i="1"/>
  <c r="H288" i="1"/>
  <c r="E288" i="1"/>
  <c r="C288" i="1"/>
  <c r="L287" i="1"/>
  <c r="K287" i="1"/>
  <c r="H287" i="1"/>
  <c r="E287" i="1"/>
  <c r="C287" i="1"/>
  <c r="L286" i="1"/>
  <c r="K286" i="1"/>
  <c r="H286" i="1"/>
  <c r="E286" i="1"/>
  <c r="C286" i="1"/>
  <c r="L285" i="1"/>
  <c r="K285" i="1"/>
  <c r="H285" i="1"/>
  <c r="E285" i="1"/>
  <c r="C285" i="1"/>
  <c r="L284" i="1"/>
  <c r="K284" i="1"/>
  <c r="H284" i="1"/>
  <c r="E284" i="1"/>
  <c r="C284" i="1"/>
  <c r="L283" i="1"/>
  <c r="K283" i="1"/>
  <c r="H283" i="1"/>
  <c r="E283" i="1"/>
  <c r="C283" i="1"/>
  <c r="L282" i="1"/>
  <c r="K282" i="1"/>
  <c r="H282" i="1"/>
  <c r="E282" i="1"/>
  <c r="C282" i="1"/>
  <c r="L281" i="1"/>
  <c r="K281" i="1"/>
  <c r="H281" i="1"/>
  <c r="E281" i="1"/>
  <c r="C281" i="1"/>
  <c r="L280" i="1"/>
  <c r="K280" i="1"/>
  <c r="H280" i="1"/>
  <c r="E280" i="1"/>
  <c r="C280" i="1"/>
  <c r="L279" i="1"/>
  <c r="K279" i="1"/>
  <c r="H279" i="1"/>
  <c r="E279" i="1"/>
  <c r="C279" i="1"/>
  <c r="L278" i="1"/>
  <c r="K278" i="1"/>
  <c r="H278" i="1"/>
  <c r="E278" i="1"/>
  <c r="C278" i="1"/>
  <c r="K277" i="1"/>
  <c r="H277" i="1"/>
  <c r="E277" i="1"/>
  <c r="C277" i="1"/>
  <c r="L276" i="1"/>
  <c r="K276" i="1"/>
  <c r="H276" i="1"/>
  <c r="E276" i="1"/>
  <c r="C276" i="1"/>
  <c r="K275" i="1"/>
  <c r="H275" i="1"/>
  <c r="E275" i="1"/>
  <c r="C275" i="1"/>
  <c r="L274" i="1"/>
  <c r="K274" i="1"/>
  <c r="H274" i="1"/>
  <c r="E274" i="1"/>
  <c r="C274" i="1"/>
  <c r="L273" i="1"/>
  <c r="K273" i="1"/>
  <c r="H273" i="1"/>
  <c r="E273" i="1"/>
  <c r="C273" i="1"/>
  <c r="K272" i="1"/>
  <c r="H272" i="1"/>
  <c r="E272" i="1"/>
  <c r="C272" i="1"/>
  <c r="L271" i="1"/>
  <c r="K271" i="1"/>
  <c r="H271" i="1"/>
  <c r="E271" i="1"/>
  <c r="C271" i="1"/>
  <c r="L270" i="1"/>
  <c r="K270" i="1"/>
  <c r="H270" i="1"/>
  <c r="E270" i="1"/>
  <c r="C270" i="1"/>
  <c r="K269" i="1"/>
  <c r="H269" i="1"/>
  <c r="E269" i="1"/>
  <c r="C269" i="1"/>
  <c r="L268" i="1"/>
  <c r="K268" i="1"/>
  <c r="H268" i="1"/>
  <c r="E268" i="1"/>
  <c r="C268" i="1"/>
  <c r="K267" i="1"/>
  <c r="H267" i="1"/>
  <c r="E267" i="1"/>
  <c r="C267" i="1"/>
  <c r="L266" i="1"/>
  <c r="K266" i="1"/>
  <c r="H266" i="1"/>
  <c r="E266" i="1"/>
  <c r="C266" i="1"/>
  <c r="L265" i="1"/>
  <c r="K265" i="1"/>
  <c r="H265" i="1"/>
  <c r="E265" i="1"/>
  <c r="C265" i="1"/>
  <c r="L264" i="1"/>
  <c r="K264" i="1"/>
  <c r="H264" i="1"/>
  <c r="E264" i="1"/>
  <c r="C264" i="1"/>
  <c r="L263" i="1"/>
  <c r="K263" i="1"/>
  <c r="L262" i="1"/>
  <c r="K262" i="1"/>
  <c r="L261" i="1"/>
  <c r="K261" i="1"/>
  <c r="L260" i="1"/>
  <c r="K260" i="1"/>
  <c r="L259" i="1"/>
  <c r="K259" i="1"/>
  <c r="L258" i="1"/>
  <c r="K258" i="1"/>
  <c r="L257" i="1"/>
  <c r="K257" i="1"/>
  <c r="L256" i="1"/>
  <c r="K256" i="1"/>
  <c r="K254" i="1"/>
  <c r="H254" i="1"/>
  <c r="E254" i="1"/>
  <c r="C254" i="1"/>
  <c r="K253" i="1"/>
  <c r="H253" i="1"/>
  <c r="E253" i="1"/>
  <c r="C253" i="1"/>
  <c r="L252" i="1"/>
  <c r="K252" i="1"/>
  <c r="H252" i="1"/>
  <c r="E252" i="1"/>
  <c r="C252" i="1"/>
  <c r="L251" i="1"/>
  <c r="K251" i="1"/>
  <c r="H251" i="1"/>
  <c r="E251" i="1"/>
  <c r="C251" i="1"/>
  <c r="K250" i="1"/>
  <c r="H250" i="1"/>
  <c r="E250" i="1"/>
  <c r="C250" i="1"/>
  <c r="K249" i="1"/>
  <c r="H249" i="1"/>
  <c r="E249" i="1"/>
  <c r="C249" i="1"/>
  <c r="L248" i="1"/>
  <c r="K248" i="1"/>
  <c r="H248" i="1"/>
  <c r="E248" i="1"/>
  <c r="C248" i="1"/>
  <c r="K247" i="1"/>
  <c r="H247" i="1"/>
  <c r="E247" i="1"/>
  <c r="C247" i="1"/>
  <c r="K246" i="1"/>
  <c r="H246" i="1"/>
  <c r="E246" i="1"/>
  <c r="C246" i="1"/>
  <c r="K245" i="1"/>
  <c r="H245" i="1"/>
  <c r="E245" i="1"/>
  <c r="C245" i="1"/>
  <c r="K244" i="1"/>
  <c r="H244" i="1"/>
  <c r="E244" i="1"/>
  <c r="C244" i="1"/>
  <c r="L243" i="1"/>
  <c r="K243" i="1"/>
  <c r="H243" i="1"/>
  <c r="E243" i="1"/>
  <c r="C243" i="1"/>
  <c r="L242" i="1"/>
  <c r="K242" i="1"/>
  <c r="H242" i="1"/>
  <c r="E242" i="1"/>
  <c r="C242" i="1"/>
  <c r="L241" i="1"/>
  <c r="K241" i="1"/>
  <c r="H241" i="1"/>
  <c r="E241" i="1"/>
  <c r="C241" i="1"/>
  <c r="L240" i="1"/>
  <c r="K240" i="1"/>
  <c r="H240" i="1"/>
  <c r="E240" i="1"/>
  <c r="C240" i="1"/>
  <c r="L239" i="1"/>
  <c r="K239" i="1"/>
  <c r="H239" i="1"/>
  <c r="E239" i="1"/>
  <c r="C239" i="1"/>
  <c r="L238" i="1"/>
  <c r="K238" i="1"/>
  <c r="H238" i="1"/>
  <c r="E238" i="1"/>
  <c r="C238" i="1"/>
  <c r="L237" i="1"/>
  <c r="K237" i="1"/>
  <c r="H237" i="1"/>
  <c r="E237" i="1"/>
  <c r="C237" i="1"/>
  <c r="L236" i="1"/>
  <c r="K236" i="1"/>
  <c r="H236" i="1"/>
  <c r="E236" i="1"/>
  <c r="C236" i="1"/>
  <c r="L235" i="1"/>
  <c r="K235" i="1"/>
  <c r="H235" i="1"/>
  <c r="E235" i="1"/>
  <c r="C235" i="1"/>
  <c r="L234" i="1"/>
  <c r="K234" i="1"/>
  <c r="H234" i="1"/>
  <c r="E234" i="1"/>
  <c r="C234" i="1"/>
  <c r="L233" i="1"/>
  <c r="K233" i="1"/>
  <c r="H233" i="1"/>
  <c r="E233" i="1"/>
  <c r="C233" i="1"/>
  <c r="L232" i="1"/>
  <c r="K232" i="1"/>
  <c r="H232" i="1"/>
  <c r="E232" i="1"/>
  <c r="C232" i="1"/>
  <c r="L231" i="1"/>
  <c r="K231" i="1"/>
  <c r="H231" i="1"/>
  <c r="E231" i="1"/>
  <c r="C231" i="1"/>
  <c r="K230" i="1"/>
  <c r="H230" i="1"/>
  <c r="E230" i="1"/>
  <c r="C230" i="1"/>
  <c r="L229" i="1"/>
  <c r="K229" i="1"/>
  <c r="H229" i="1"/>
  <c r="E229" i="1"/>
  <c r="C229" i="1"/>
  <c r="L228" i="1"/>
  <c r="K228" i="1"/>
  <c r="H228" i="1"/>
  <c r="E228" i="1"/>
  <c r="C228" i="1"/>
  <c r="L227" i="1"/>
  <c r="K227" i="1"/>
  <c r="H227" i="1"/>
  <c r="E227" i="1"/>
  <c r="C227" i="1"/>
  <c r="L226" i="1"/>
  <c r="K226" i="1"/>
  <c r="H226" i="1"/>
  <c r="E226" i="1"/>
  <c r="C226" i="1"/>
  <c r="K225" i="1"/>
  <c r="H225" i="1"/>
  <c r="E225" i="1"/>
  <c r="C225" i="1"/>
  <c r="L224" i="1"/>
  <c r="K224" i="1"/>
  <c r="H224" i="1"/>
  <c r="E224" i="1"/>
  <c r="C224" i="1"/>
  <c r="L223" i="1"/>
  <c r="K223" i="1"/>
  <c r="H223" i="1"/>
  <c r="E223" i="1"/>
  <c r="C223" i="1"/>
  <c r="L222" i="1"/>
  <c r="K222" i="1"/>
  <c r="H222" i="1"/>
  <c r="E222" i="1"/>
  <c r="C222" i="1"/>
  <c r="L221" i="1"/>
  <c r="K221" i="1"/>
  <c r="H221" i="1"/>
  <c r="E221" i="1"/>
  <c r="C221" i="1"/>
  <c r="L220" i="1"/>
  <c r="K220" i="1"/>
  <c r="H220" i="1"/>
  <c r="E220" i="1"/>
  <c r="C220" i="1"/>
  <c r="L219" i="1"/>
  <c r="K219" i="1"/>
  <c r="H219" i="1"/>
  <c r="E219" i="1"/>
  <c r="C219" i="1"/>
  <c r="L218" i="1"/>
  <c r="K218" i="1"/>
  <c r="H218" i="1"/>
  <c r="E218" i="1"/>
  <c r="C218" i="1"/>
  <c r="L217" i="1"/>
  <c r="K217" i="1"/>
  <c r="H217" i="1"/>
  <c r="E217" i="1"/>
  <c r="C217" i="1"/>
  <c r="K216" i="1"/>
  <c r="H216" i="1"/>
  <c r="E216" i="1"/>
  <c r="C216" i="1"/>
  <c r="L215" i="1"/>
  <c r="K215" i="1"/>
  <c r="H215" i="1"/>
  <c r="E215" i="1"/>
  <c r="C215" i="1"/>
  <c r="K214" i="1"/>
  <c r="H214" i="1"/>
  <c r="E214" i="1"/>
  <c r="C214" i="1"/>
  <c r="L213" i="1"/>
  <c r="K213" i="1"/>
  <c r="H213" i="1"/>
  <c r="E213" i="1"/>
  <c r="C213" i="1"/>
  <c r="K212" i="1"/>
  <c r="H212" i="1"/>
  <c r="E212" i="1"/>
  <c r="C212" i="1"/>
  <c r="L211" i="1"/>
  <c r="K211" i="1"/>
  <c r="H211" i="1"/>
  <c r="E211" i="1"/>
  <c r="C211" i="1"/>
  <c r="L210" i="1"/>
  <c r="K210" i="1"/>
  <c r="H210" i="1"/>
  <c r="E210" i="1"/>
  <c r="C210" i="1"/>
  <c r="K209" i="1"/>
  <c r="H209" i="1"/>
  <c r="E209" i="1"/>
  <c r="C209" i="1"/>
  <c r="K208" i="1"/>
  <c r="H208" i="1"/>
  <c r="E208" i="1"/>
  <c r="C208" i="1"/>
  <c r="L207" i="1"/>
  <c r="K207" i="1"/>
  <c r="H207" i="1"/>
  <c r="E207" i="1"/>
  <c r="C207" i="1"/>
  <c r="L206" i="1"/>
  <c r="K206" i="1"/>
  <c r="H206" i="1"/>
  <c r="E206" i="1"/>
  <c r="C206" i="1"/>
  <c r="K205" i="1"/>
  <c r="H205" i="1"/>
  <c r="E205" i="1"/>
  <c r="C205" i="1"/>
  <c r="L204" i="1"/>
  <c r="K204" i="1"/>
  <c r="H204" i="1"/>
  <c r="E204" i="1"/>
  <c r="C204" i="1"/>
  <c r="L203" i="1"/>
  <c r="K203" i="1"/>
  <c r="H203" i="1"/>
  <c r="E203" i="1"/>
  <c r="C203" i="1"/>
  <c r="L202" i="1"/>
  <c r="K202" i="1"/>
  <c r="H202" i="1"/>
  <c r="E202" i="1"/>
  <c r="C202" i="1"/>
  <c r="L201" i="1"/>
  <c r="K201" i="1"/>
  <c r="H201" i="1"/>
  <c r="E201" i="1"/>
  <c r="C201" i="1"/>
  <c r="L200" i="1"/>
  <c r="K200" i="1"/>
  <c r="H200" i="1"/>
  <c r="E200" i="1"/>
  <c r="C200" i="1"/>
  <c r="L199" i="1"/>
  <c r="K199" i="1"/>
  <c r="H199" i="1"/>
  <c r="E199" i="1"/>
  <c r="C199" i="1"/>
  <c r="L198" i="1"/>
  <c r="K198" i="1"/>
  <c r="H198" i="1"/>
  <c r="E198" i="1"/>
  <c r="C198" i="1"/>
  <c r="L197" i="1"/>
  <c r="K197" i="1"/>
  <c r="H197" i="1"/>
  <c r="E197" i="1"/>
  <c r="C197" i="1"/>
  <c r="L196" i="1"/>
  <c r="K196" i="1"/>
  <c r="H196" i="1"/>
  <c r="E196" i="1"/>
  <c r="C196" i="1"/>
  <c r="L195" i="1"/>
  <c r="K195" i="1"/>
  <c r="H195" i="1"/>
  <c r="E195" i="1"/>
  <c r="C195" i="1"/>
  <c r="L194" i="1"/>
  <c r="K194" i="1"/>
  <c r="H194" i="1"/>
  <c r="E194" i="1"/>
  <c r="C194" i="1"/>
  <c r="L193" i="1"/>
  <c r="K193" i="1"/>
  <c r="H193" i="1"/>
  <c r="E193" i="1"/>
  <c r="C193" i="1"/>
  <c r="L192" i="1"/>
  <c r="K192" i="1"/>
  <c r="H192" i="1"/>
  <c r="E192" i="1"/>
  <c r="C192" i="1"/>
  <c r="L191" i="1"/>
  <c r="K191" i="1"/>
  <c r="H191" i="1"/>
  <c r="E191" i="1"/>
  <c r="C191" i="1"/>
  <c r="L190" i="1"/>
  <c r="K190" i="1"/>
  <c r="H190" i="1"/>
  <c r="E190" i="1"/>
  <c r="C190" i="1"/>
  <c r="L189" i="1"/>
  <c r="K189" i="1"/>
  <c r="H189" i="1"/>
  <c r="E189" i="1"/>
  <c r="C189" i="1"/>
  <c r="L188" i="1"/>
  <c r="K188" i="1"/>
  <c r="H188" i="1"/>
  <c r="E188" i="1"/>
  <c r="C188" i="1"/>
  <c r="L187" i="1"/>
  <c r="K187" i="1"/>
  <c r="H187" i="1"/>
  <c r="E187" i="1"/>
  <c r="C187" i="1"/>
  <c r="L186" i="1"/>
  <c r="K186" i="1"/>
  <c r="H186" i="1"/>
  <c r="E186" i="1"/>
  <c r="C186" i="1"/>
  <c r="L185" i="1"/>
  <c r="K185" i="1"/>
  <c r="H185" i="1"/>
  <c r="E185" i="1"/>
  <c r="C185" i="1"/>
  <c r="K184" i="1"/>
  <c r="H184" i="1"/>
  <c r="E184" i="1"/>
  <c r="C184" i="1"/>
  <c r="K183" i="1"/>
  <c r="H183" i="1"/>
  <c r="E183" i="1"/>
  <c r="C183" i="1"/>
  <c r="L182" i="1"/>
  <c r="K182" i="1"/>
  <c r="H182" i="1"/>
  <c r="E182" i="1"/>
  <c r="C182" i="1"/>
  <c r="K181" i="1"/>
  <c r="H181" i="1"/>
  <c r="E181" i="1"/>
  <c r="C181" i="1"/>
  <c r="K180" i="1"/>
  <c r="H180" i="1"/>
  <c r="E180" i="1"/>
  <c r="C180" i="1"/>
  <c r="K179" i="1"/>
  <c r="H179" i="1"/>
  <c r="E179" i="1"/>
  <c r="C179" i="1"/>
  <c r="L178" i="1"/>
  <c r="K178" i="1"/>
  <c r="H178" i="1"/>
  <c r="E178" i="1"/>
  <c r="C178" i="1"/>
  <c r="L177" i="1"/>
  <c r="K177" i="1"/>
  <c r="H177" i="1"/>
  <c r="E177" i="1"/>
  <c r="C177" i="1"/>
  <c r="L176" i="1"/>
  <c r="K176" i="1"/>
  <c r="H176" i="1"/>
  <c r="E176" i="1"/>
  <c r="C176" i="1"/>
  <c r="L175" i="1"/>
  <c r="K175" i="1"/>
  <c r="H175" i="1"/>
  <c r="E175" i="1"/>
  <c r="C175" i="1"/>
  <c r="L174" i="1"/>
  <c r="K174" i="1"/>
  <c r="H174" i="1"/>
  <c r="E174" i="1"/>
  <c r="C174" i="1"/>
  <c r="K173" i="1"/>
  <c r="H173" i="1"/>
  <c r="E173" i="1"/>
  <c r="C173" i="1"/>
  <c r="L172" i="1"/>
  <c r="K172" i="1"/>
  <c r="H172" i="1"/>
  <c r="E172" i="1"/>
  <c r="C172" i="1"/>
  <c r="L171" i="1"/>
  <c r="K171" i="1"/>
  <c r="H171" i="1"/>
  <c r="E171" i="1"/>
  <c r="C171" i="1"/>
  <c r="L170" i="1"/>
  <c r="K170" i="1"/>
  <c r="H170" i="1"/>
  <c r="E170" i="1"/>
  <c r="C170" i="1"/>
  <c r="L169" i="1"/>
  <c r="K169" i="1"/>
  <c r="H169" i="1"/>
  <c r="E169" i="1"/>
  <c r="C169" i="1"/>
  <c r="L168" i="1"/>
  <c r="K168" i="1"/>
  <c r="H168" i="1"/>
  <c r="E168" i="1"/>
  <c r="C168" i="1"/>
  <c r="L167" i="1"/>
  <c r="K167" i="1"/>
  <c r="H167" i="1"/>
  <c r="E167" i="1"/>
  <c r="C167" i="1"/>
  <c r="L166" i="1"/>
  <c r="K166" i="1"/>
  <c r="H166" i="1"/>
  <c r="E166" i="1"/>
  <c r="C166" i="1"/>
  <c r="L165" i="1"/>
  <c r="K165" i="1"/>
  <c r="H165" i="1"/>
  <c r="E165" i="1"/>
  <c r="C165" i="1"/>
  <c r="L164" i="1"/>
  <c r="K164" i="1"/>
  <c r="H164" i="1"/>
  <c r="E164" i="1"/>
  <c r="C164" i="1"/>
  <c r="L163" i="1"/>
  <c r="K163" i="1"/>
  <c r="H163" i="1"/>
  <c r="E163" i="1"/>
  <c r="C163" i="1"/>
  <c r="L162" i="1"/>
  <c r="K162" i="1"/>
  <c r="H162" i="1"/>
  <c r="E162" i="1"/>
  <c r="C162" i="1"/>
  <c r="L161" i="1"/>
  <c r="K161" i="1"/>
  <c r="H161" i="1"/>
  <c r="E161" i="1"/>
  <c r="C161" i="1"/>
  <c r="L160" i="1"/>
  <c r="K160" i="1"/>
  <c r="H160" i="1"/>
  <c r="E160" i="1"/>
  <c r="C160" i="1"/>
  <c r="L159" i="1"/>
  <c r="K159" i="1"/>
  <c r="H159" i="1"/>
  <c r="E159" i="1"/>
  <c r="C159" i="1"/>
  <c r="L158" i="1"/>
  <c r="K158" i="1"/>
  <c r="H158" i="1"/>
  <c r="E158" i="1"/>
  <c r="C158" i="1"/>
  <c r="L157" i="1"/>
  <c r="K157" i="1"/>
  <c r="H157" i="1"/>
  <c r="E157" i="1"/>
  <c r="C157" i="1"/>
  <c r="L156" i="1"/>
  <c r="K156" i="1"/>
  <c r="H156" i="1"/>
  <c r="E156" i="1"/>
  <c r="C156" i="1"/>
  <c r="L155" i="1"/>
  <c r="K155" i="1"/>
  <c r="H155" i="1"/>
  <c r="E155" i="1"/>
  <c r="C155" i="1"/>
  <c r="L154" i="1"/>
  <c r="K154" i="1"/>
  <c r="H154" i="1"/>
  <c r="E154" i="1"/>
  <c r="C154" i="1"/>
  <c r="L153" i="1"/>
  <c r="K153" i="1"/>
  <c r="H153" i="1"/>
  <c r="E153" i="1"/>
  <c r="C153" i="1"/>
  <c r="L152" i="1"/>
  <c r="K152" i="1"/>
  <c r="H152" i="1"/>
  <c r="E152" i="1"/>
  <c r="C152" i="1"/>
  <c r="L151" i="1"/>
  <c r="K151" i="1"/>
  <c r="H151" i="1"/>
  <c r="E151" i="1"/>
  <c r="C151" i="1"/>
  <c r="L150" i="1"/>
  <c r="K150" i="1"/>
  <c r="H150" i="1"/>
  <c r="E150" i="1"/>
  <c r="C150" i="1"/>
  <c r="L149" i="1"/>
  <c r="K149" i="1"/>
  <c r="H149" i="1"/>
  <c r="E149" i="1"/>
  <c r="C149" i="1"/>
  <c r="K148" i="1"/>
  <c r="H148" i="1"/>
  <c r="E148" i="1"/>
  <c r="C148" i="1"/>
  <c r="L147" i="1"/>
  <c r="K147" i="1"/>
  <c r="H147" i="1"/>
  <c r="E147" i="1"/>
  <c r="C147" i="1"/>
  <c r="L146" i="1"/>
  <c r="K146" i="1"/>
  <c r="H146" i="1"/>
  <c r="E146" i="1"/>
  <c r="C146" i="1"/>
  <c r="K145" i="1"/>
  <c r="H145" i="1"/>
  <c r="E145" i="1"/>
  <c r="C145" i="1"/>
  <c r="K144" i="1"/>
  <c r="H144" i="1"/>
  <c r="E144" i="1"/>
  <c r="C144" i="1"/>
  <c r="K143" i="1"/>
  <c r="H143" i="1"/>
  <c r="E143" i="1"/>
  <c r="C143" i="1"/>
  <c r="K142" i="1"/>
  <c r="H142" i="1"/>
  <c r="E142" i="1"/>
  <c r="C142" i="1"/>
  <c r="L141" i="1"/>
  <c r="K141" i="1"/>
  <c r="H141" i="1"/>
  <c r="E141" i="1"/>
  <c r="C141" i="1"/>
  <c r="L140" i="1"/>
  <c r="K140" i="1"/>
  <c r="H140" i="1"/>
  <c r="E140" i="1"/>
  <c r="C140" i="1"/>
  <c r="L139" i="1"/>
  <c r="K139" i="1"/>
  <c r="H139" i="1"/>
  <c r="E139" i="1"/>
  <c r="C139" i="1"/>
  <c r="L138" i="1"/>
  <c r="K138" i="1"/>
  <c r="H138" i="1"/>
  <c r="E138" i="1"/>
  <c r="C138" i="1"/>
  <c r="L137" i="1"/>
  <c r="K137" i="1"/>
  <c r="H137" i="1"/>
  <c r="E137" i="1"/>
  <c r="C137" i="1"/>
  <c r="L136" i="1"/>
  <c r="K136" i="1"/>
  <c r="H136" i="1"/>
  <c r="E136" i="1"/>
  <c r="C136" i="1"/>
  <c r="L135" i="1"/>
  <c r="K135" i="1"/>
  <c r="H135" i="1"/>
  <c r="E135" i="1"/>
  <c r="C135" i="1"/>
  <c r="L134" i="1"/>
  <c r="K134" i="1"/>
  <c r="H134" i="1"/>
  <c r="E134" i="1"/>
  <c r="C134" i="1"/>
  <c r="L133" i="1"/>
  <c r="K133" i="1"/>
  <c r="H133" i="1"/>
  <c r="E133" i="1"/>
  <c r="C133" i="1"/>
  <c r="L132" i="1"/>
  <c r="K132" i="1"/>
  <c r="H132" i="1"/>
  <c r="E132" i="1"/>
  <c r="C132" i="1"/>
  <c r="L131" i="1"/>
  <c r="K131" i="1"/>
  <c r="H131" i="1"/>
  <c r="E131" i="1"/>
  <c r="C131" i="1"/>
  <c r="L130" i="1"/>
  <c r="K130" i="1"/>
  <c r="H130" i="1"/>
  <c r="E130" i="1"/>
  <c r="C130" i="1"/>
  <c r="L129" i="1"/>
  <c r="K129" i="1"/>
  <c r="H129" i="1"/>
  <c r="E129" i="1"/>
  <c r="C129" i="1"/>
  <c r="L127" i="1"/>
  <c r="K127" i="1"/>
  <c r="H127" i="1"/>
  <c r="E127" i="1"/>
  <c r="C127" i="1"/>
  <c r="K126" i="1"/>
  <c r="H126" i="1"/>
  <c r="E126" i="1"/>
  <c r="C126" i="1"/>
  <c r="L125" i="1"/>
  <c r="K125" i="1"/>
  <c r="H125" i="1"/>
  <c r="E125" i="1"/>
  <c r="C125" i="1"/>
  <c r="L124" i="1"/>
  <c r="K124" i="1"/>
  <c r="H124" i="1"/>
  <c r="E124" i="1"/>
  <c r="C124" i="1"/>
  <c r="K123" i="1"/>
  <c r="H123" i="1"/>
  <c r="E123" i="1"/>
  <c r="C123" i="1"/>
  <c r="K122" i="1"/>
  <c r="H122" i="1"/>
  <c r="E122" i="1"/>
  <c r="C122" i="1"/>
  <c r="L121" i="1"/>
  <c r="K121" i="1"/>
  <c r="H121" i="1"/>
  <c r="E121" i="1"/>
  <c r="C121" i="1"/>
  <c r="K120" i="1"/>
  <c r="H120" i="1"/>
  <c r="E120" i="1"/>
  <c r="C120" i="1"/>
  <c r="K119" i="1"/>
  <c r="H119" i="1"/>
  <c r="E119" i="1"/>
  <c r="C119" i="1"/>
  <c r="L118" i="1"/>
  <c r="K118" i="1"/>
  <c r="H118" i="1"/>
  <c r="E118" i="1"/>
  <c r="C118" i="1"/>
  <c r="K117" i="1"/>
  <c r="H117" i="1"/>
  <c r="E117" i="1"/>
  <c r="C117" i="1"/>
  <c r="K116" i="1"/>
  <c r="H116" i="1"/>
  <c r="E116" i="1"/>
  <c r="C116" i="1"/>
  <c r="L115" i="1"/>
  <c r="K115" i="1"/>
  <c r="H115" i="1"/>
  <c r="E115" i="1"/>
  <c r="C115" i="1"/>
  <c r="L114" i="1"/>
  <c r="K114" i="1"/>
  <c r="H114" i="1"/>
  <c r="E114" i="1"/>
  <c r="C114" i="1"/>
  <c r="L113" i="1"/>
  <c r="K113" i="1"/>
  <c r="H113" i="1"/>
  <c r="E113" i="1"/>
  <c r="C113" i="1"/>
  <c r="L112" i="1"/>
  <c r="K112" i="1"/>
  <c r="H112" i="1"/>
  <c r="E112" i="1"/>
  <c r="C112" i="1"/>
  <c r="L111" i="1"/>
  <c r="K111" i="1"/>
  <c r="H111" i="1"/>
  <c r="E111" i="1"/>
  <c r="C111" i="1"/>
  <c r="L110" i="1"/>
  <c r="K110" i="1"/>
  <c r="H110" i="1"/>
  <c r="E110" i="1"/>
  <c r="C110" i="1"/>
  <c r="L109" i="1"/>
  <c r="K109" i="1"/>
  <c r="H109" i="1"/>
  <c r="E109" i="1"/>
  <c r="C109" i="1"/>
  <c r="L108" i="1"/>
  <c r="K108" i="1"/>
  <c r="H108" i="1"/>
  <c r="E108" i="1"/>
  <c r="C108" i="1"/>
  <c r="L107" i="1"/>
  <c r="K107" i="1"/>
  <c r="H107" i="1"/>
  <c r="E107" i="1"/>
  <c r="C107" i="1"/>
  <c r="L106" i="1"/>
  <c r="K106" i="1"/>
  <c r="H106" i="1"/>
  <c r="E106" i="1"/>
  <c r="C106" i="1"/>
  <c r="L105" i="1"/>
  <c r="K105" i="1"/>
  <c r="H105" i="1"/>
  <c r="E105" i="1"/>
  <c r="C105" i="1"/>
  <c r="K104" i="1"/>
  <c r="H104" i="1"/>
  <c r="E104" i="1"/>
  <c r="C104" i="1"/>
  <c r="K103" i="1"/>
  <c r="H103" i="1"/>
  <c r="E103" i="1"/>
  <c r="C103" i="1"/>
  <c r="L102" i="1"/>
  <c r="K102" i="1"/>
  <c r="H102" i="1"/>
  <c r="E102" i="1"/>
  <c r="C102" i="1"/>
  <c r="L101" i="1"/>
  <c r="K101" i="1"/>
  <c r="H101" i="1"/>
  <c r="E101" i="1"/>
  <c r="C101" i="1"/>
  <c r="L100" i="1"/>
  <c r="K100" i="1"/>
  <c r="H100" i="1"/>
  <c r="E100" i="1"/>
  <c r="C100" i="1"/>
  <c r="L99" i="1"/>
  <c r="K99" i="1"/>
  <c r="H99" i="1"/>
  <c r="E99" i="1"/>
  <c r="C99" i="1"/>
  <c r="L98" i="1"/>
  <c r="K98" i="1"/>
  <c r="H98" i="1"/>
  <c r="E98" i="1"/>
  <c r="C98" i="1"/>
  <c r="L97" i="1"/>
  <c r="K97" i="1"/>
  <c r="H97" i="1"/>
  <c r="E97" i="1"/>
  <c r="C97" i="1"/>
  <c r="L96" i="1"/>
  <c r="K96" i="1"/>
  <c r="H96" i="1"/>
  <c r="E96" i="1"/>
  <c r="C96" i="1"/>
  <c r="L95" i="1"/>
  <c r="K95" i="1"/>
  <c r="H95" i="1"/>
  <c r="E95" i="1"/>
  <c r="C95" i="1"/>
  <c r="L94" i="1"/>
  <c r="K94" i="1"/>
  <c r="H94" i="1"/>
  <c r="E94" i="1"/>
  <c r="C94" i="1"/>
  <c r="L93" i="1"/>
  <c r="K93" i="1"/>
  <c r="H93" i="1"/>
  <c r="E93" i="1"/>
  <c r="C93" i="1"/>
  <c r="L92" i="1"/>
  <c r="K92" i="1"/>
  <c r="H92" i="1"/>
  <c r="E92" i="1"/>
  <c r="C92" i="1"/>
  <c r="L91" i="1"/>
  <c r="K91" i="1"/>
  <c r="H91" i="1"/>
  <c r="E91" i="1"/>
  <c r="C91" i="1"/>
  <c r="L90" i="1"/>
  <c r="K90" i="1"/>
  <c r="H90" i="1"/>
  <c r="E90" i="1"/>
  <c r="C90" i="1"/>
  <c r="H89" i="1"/>
  <c r="E89" i="1"/>
  <c r="C89" i="1"/>
  <c r="K88" i="1"/>
  <c r="H88" i="1"/>
  <c r="E88" i="1"/>
  <c r="C88" i="1"/>
  <c r="K87" i="1"/>
  <c r="H87" i="1"/>
  <c r="E87" i="1"/>
  <c r="C87" i="1"/>
  <c r="L86" i="1"/>
  <c r="K86" i="1"/>
  <c r="H86" i="1"/>
  <c r="E86" i="1"/>
  <c r="C86" i="1"/>
  <c r="L85" i="1"/>
  <c r="K85" i="1"/>
  <c r="H85" i="1"/>
  <c r="E85" i="1"/>
  <c r="C85" i="1"/>
  <c r="L84" i="1"/>
  <c r="K84" i="1"/>
  <c r="H84" i="1"/>
  <c r="E84" i="1"/>
  <c r="C84" i="1"/>
  <c r="K83" i="1"/>
  <c r="H83" i="1"/>
  <c r="E83" i="1"/>
  <c r="C83" i="1"/>
  <c r="K82" i="1"/>
  <c r="H82" i="1"/>
  <c r="E82" i="1"/>
  <c r="C82" i="1"/>
  <c r="K81" i="1"/>
  <c r="H81" i="1"/>
  <c r="E81" i="1"/>
  <c r="C81" i="1"/>
  <c r="L80" i="1"/>
  <c r="K80" i="1"/>
  <c r="H80" i="1"/>
  <c r="E80" i="1"/>
  <c r="C80" i="1"/>
  <c r="L79" i="1"/>
  <c r="K79" i="1"/>
  <c r="H79" i="1"/>
  <c r="E79" i="1"/>
  <c r="C79" i="1"/>
  <c r="K78" i="1"/>
  <c r="H78" i="1"/>
  <c r="E78" i="1"/>
  <c r="C78" i="1"/>
  <c r="L77" i="1"/>
  <c r="K77" i="1"/>
  <c r="H77" i="1"/>
  <c r="E77" i="1"/>
  <c r="C77" i="1"/>
  <c r="L76" i="1"/>
  <c r="K76" i="1"/>
  <c r="H76" i="1"/>
  <c r="E76" i="1"/>
  <c r="C76" i="1"/>
  <c r="L75" i="1"/>
  <c r="K75" i="1"/>
  <c r="H75" i="1"/>
  <c r="E75" i="1"/>
  <c r="C75" i="1"/>
  <c r="L74" i="1"/>
  <c r="K74" i="1"/>
  <c r="H74" i="1"/>
  <c r="E74" i="1"/>
  <c r="C74" i="1"/>
  <c r="L73" i="1"/>
  <c r="K73" i="1"/>
  <c r="H73" i="1"/>
  <c r="E73" i="1"/>
  <c r="C73" i="1"/>
  <c r="L72" i="1"/>
  <c r="K72" i="1"/>
  <c r="H72" i="1"/>
  <c r="E72" i="1"/>
  <c r="C72" i="1"/>
  <c r="L71" i="1"/>
  <c r="K71" i="1"/>
  <c r="H71" i="1"/>
  <c r="E71" i="1"/>
  <c r="C71" i="1"/>
  <c r="L70" i="1"/>
  <c r="K70" i="1"/>
  <c r="H70" i="1"/>
  <c r="E70" i="1"/>
  <c r="C70" i="1"/>
  <c r="L69" i="1"/>
  <c r="K69" i="1"/>
  <c r="H69" i="1"/>
  <c r="E69" i="1"/>
  <c r="C69" i="1"/>
  <c r="L68" i="1"/>
  <c r="K68" i="1"/>
  <c r="H68" i="1"/>
  <c r="E68" i="1"/>
  <c r="C68" i="1"/>
  <c r="L67" i="1"/>
  <c r="K67" i="1"/>
  <c r="H67" i="1"/>
  <c r="E67" i="1"/>
  <c r="C67" i="1"/>
  <c r="L66" i="1"/>
  <c r="K66" i="1"/>
  <c r="H66" i="1"/>
  <c r="E66" i="1"/>
  <c r="C66" i="1"/>
  <c r="L65" i="1"/>
  <c r="K65" i="1"/>
  <c r="H65" i="1"/>
  <c r="E65" i="1"/>
  <c r="C65" i="1"/>
  <c r="L64" i="1"/>
  <c r="K64" i="1"/>
  <c r="H64" i="1"/>
  <c r="E64" i="1"/>
  <c r="C64" i="1"/>
  <c r="L63" i="1"/>
  <c r="K63" i="1"/>
  <c r="H63" i="1"/>
  <c r="E63" i="1"/>
  <c r="C63" i="1"/>
  <c r="L62" i="1"/>
  <c r="K62" i="1"/>
  <c r="H62" i="1"/>
  <c r="E62" i="1"/>
  <c r="C62" i="1"/>
  <c r="L61" i="1"/>
  <c r="K61" i="1"/>
  <c r="H61" i="1"/>
  <c r="E61" i="1"/>
  <c r="C61" i="1"/>
  <c r="L60" i="1"/>
  <c r="K60" i="1"/>
  <c r="H60" i="1"/>
  <c r="E60" i="1"/>
  <c r="C60" i="1"/>
  <c r="L59" i="1"/>
  <c r="K59" i="1"/>
  <c r="H59" i="1"/>
  <c r="E59" i="1"/>
  <c r="C59" i="1"/>
  <c r="L58" i="1"/>
  <c r="K58" i="1"/>
  <c r="H58" i="1"/>
  <c r="E58" i="1"/>
  <c r="C58" i="1"/>
  <c r="L57" i="1"/>
  <c r="K57" i="1"/>
  <c r="H57" i="1"/>
  <c r="E57" i="1"/>
  <c r="C57" i="1"/>
  <c r="L56" i="1"/>
  <c r="K56" i="1"/>
  <c r="H56" i="1"/>
  <c r="E56" i="1"/>
  <c r="C56" i="1"/>
  <c r="L55" i="1"/>
  <c r="K55" i="1"/>
  <c r="H55" i="1"/>
  <c r="E55" i="1"/>
  <c r="C55" i="1"/>
  <c r="K54" i="1"/>
  <c r="H54" i="1"/>
  <c r="E54" i="1"/>
  <c r="C54" i="1"/>
  <c r="L53" i="1"/>
  <c r="K53" i="1"/>
  <c r="H53" i="1"/>
  <c r="E53" i="1"/>
  <c r="C53" i="1"/>
  <c r="K52" i="1"/>
  <c r="H52" i="1"/>
  <c r="E52" i="1"/>
  <c r="C52" i="1"/>
  <c r="K51" i="1"/>
  <c r="H51" i="1"/>
  <c r="E51" i="1"/>
  <c r="C51" i="1"/>
  <c r="L50" i="1"/>
  <c r="K50" i="1"/>
  <c r="H50" i="1"/>
  <c r="E50" i="1"/>
  <c r="C50" i="1"/>
  <c r="L49" i="1"/>
  <c r="K49" i="1"/>
  <c r="H49" i="1"/>
  <c r="E49" i="1"/>
  <c r="C49" i="1"/>
  <c r="L48" i="1"/>
  <c r="K48" i="1"/>
  <c r="H48" i="1"/>
  <c r="E48" i="1"/>
  <c r="C48" i="1"/>
  <c r="K47" i="1"/>
  <c r="H47" i="1"/>
  <c r="E47" i="1"/>
  <c r="C47" i="1"/>
  <c r="L46" i="1"/>
  <c r="K46" i="1"/>
  <c r="H46" i="1"/>
  <c r="E46" i="1"/>
  <c r="C46" i="1"/>
  <c r="L45" i="1"/>
  <c r="K45" i="1"/>
  <c r="H45" i="1"/>
  <c r="E45" i="1"/>
  <c r="C45" i="1"/>
  <c r="L44" i="1"/>
  <c r="K44" i="1"/>
  <c r="H44" i="1"/>
  <c r="E44" i="1"/>
  <c r="C44" i="1"/>
  <c r="L43" i="1"/>
  <c r="K43" i="1"/>
  <c r="H43" i="1"/>
  <c r="E43" i="1"/>
  <c r="C43" i="1"/>
  <c r="L42" i="1"/>
  <c r="K42" i="1"/>
  <c r="H42" i="1"/>
  <c r="E42" i="1"/>
  <c r="C42" i="1"/>
  <c r="L41" i="1"/>
  <c r="K41" i="1"/>
  <c r="H41" i="1"/>
  <c r="E41" i="1"/>
  <c r="C41" i="1"/>
  <c r="L40" i="1"/>
  <c r="K40" i="1"/>
  <c r="H40" i="1"/>
  <c r="E40" i="1"/>
  <c r="C40" i="1"/>
  <c r="L39" i="1"/>
  <c r="K39" i="1"/>
  <c r="H39" i="1"/>
  <c r="E39" i="1"/>
  <c r="C39" i="1"/>
  <c r="L38" i="1"/>
  <c r="K38" i="1"/>
  <c r="H38" i="1"/>
  <c r="E38" i="1"/>
  <c r="C38" i="1"/>
  <c r="L37" i="1"/>
  <c r="K37" i="1"/>
  <c r="H37" i="1"/>
  <c r="E37" i="1"/>
  <c r="C37" i="1"/>
  <c r="L36" i="1"/>
  <c r="K36" i="1"/>
  <c r="H36" i="1"/>
  <c r="E36" i="1"/>
  <c r="C36" i="1"/>
  <c r="L35" i="1"/>
  <c r="K35" i="1"/>
  <c r="H35" i="1"/>
  <c r="E35" i="1"/>
  <c r="C35" i="1"/>
  <c r="L34" i="1"/>
  <c r="K34" i="1"/>
  <c r="H34" i="1"/>
  <c r="E34" i="1"/>
  <c r="C34" i="1"/>
  <c r="L33" i="1"/>
  <c r="K33" i="1"/>
  <c r="H33" i="1"/>
  <c r="E33" i="1"/>
  <c r="C33" i="1"/>
  <c r="L32" i="1"/>
  <c r="K32" i="1"/>
  <c r="H32" i="1"/>
  <c r="E32" i="1"/>
  <c r="C32" i="1"/>
  <c r="K31" i="1"/>
  <c r="H31" i="1"/>
  <c r="E31" i="1"/>
  <c r="C31" i="1"/>
  <c r="L30" i="1"/>
  <c r="K30" i="1"/>
  <c r="H30" i="1"/>
  <c r="E30" i="1"/>
  <c r="C30" i="1"/>
  <c r="L29" i="1"/>
  <c r="K29" i="1"/>
  <c r="H29" i="1"/>
  <c r="E29" i="1"/>
  <c r="C29" i="1"/>
  <c r="L28" i="1"/>
  <c r="K28" i="1"/>
  <c r="H28" i="1"/>
  <c r="E28" i="1"/>
  <c r="C28" i="1"/>
  <c r="L27" i="1"/>
  <c r="K27" i="1"/>
  <c r="H27" i="1"/>
  <c r="E27" i="1"/>
  <c r="C27" i="1"/>
  <c r="L26" i="1"/>
  <c r="K26" i="1"/>
  <c r="H26" i="1"/>
  <c r="E26" i="1"/>
  <c r="C26" i="1"/>
  <c r="L25" i="1"/>
  <c r="K25" i="1"/>
  <c r="H25" i="1"/>
  <c r="E25" i="1"/>
  <c r="C25" i="1"/>
  <c r="K24" i="1"/>
  <c r="H24" i="1"/>
  <c r="E24" i="1"/>
  <c r="C24" i="1"/>
  <c r="L23" i="1"/>
  <c r="K23" i="1"/>
  <c r="H23" i="1"/>
  <c r="E23" i="1"/>
  <c r="C23" i="1"/>
  <c r="K22" i="1"/>
  <c r="H22" i="1"/>
  <c r="E22" i="1"/>
  <c r="C22" i="1"/>
  <c r="L21" i="1"/>
  <c r="K21" i="1"/>
  <c r="H21" i="1"/>
  <c r="E21" i="1"/>
  <c r="C21" i="1"/>
  <c r="L20" i="1"/>
  <c r="K20" i="1"/>
  <c r="H20" i="1"/>
  <c r="E20" i="1"/>
  <c r="C20" i="1"/>
  <c r="L19" i="1"/>
  <c r="K19" i="1"/>
  <c r="H19" i="1"/>
  <c r="E19" i="1"/>
  <c r="C19" i="1"/>
  <c r="K18" i="1"/>
  <c r="H18" i="1"/>
  <c r="E18" i="1"/>
  <c r="C18" i="1"/>
  <c r="L17" i="1"/>
  <c r="K17" i="1"/>
  <c r="H17" i="1"/>
  <c r="E17" i="1"/>
  <c r="C17" i="1"/>
  <c r="L16" i="1"/>
  <c r="K16" i="1"/>
  <c r="H16" i="1"/>
  <c r="E16" i="1"/>
  <c r="C16" i="1"/>
  <c r="L15" i="1"/>
  <c r="K15" i="1"/>
  <c r="H15" i="1"/>
  <c r="E15" i="1"/>
  <c r="C15" i="1"/>
  <c r="L14" i="1"/>
  <c r="K14" i="1"/>
  <c r="H14" i="1"/>
  <c r="E14" i="1"/>
  <c r="C14" i="1"/>
  <c r="L13" i="1"/>
  <c r="K13" i="1"/>
  <c r="H13" i="1"/>
  <c r="E13" i="1"/>
  <c r="C13" i="1"/>
  <c r="K12" i="1"/>
  <c r="H12" i="1"/>
  <c r="E12" i="1"/>
  <c r="C12" i="1"/>
  <c r="K11" i="1"/>
  <c r="H11" i="1"/>
  <c r="E11" i="1"/>
  <c r="C11" i="1"/>
  <c r="K10" i="1"/>
  <c r="H10" i="1"/>
  <c r="E10" i="1"/>
  <c r="C10" i="1"/>
  <c r="L9" i="1"/>
  <c r="K9" i="1"/>
  <c r="H9" i="1"/>
  <c r="E9" i="1"/>
  <c r="C9" i="1"/>
  <c r="L8" i="1"/>
  <c r="K8" i="1"/>
  <c r="H8" i="1"/>
  <c r="E8" i="1"/>
  <c r="C8" i="1"/>
  <c r="L7" i="1"/>
  <c r="K7" i="1"/>
  <c r="H7" i="1"/>
  <c r="E7" i="1"/>
  <c r="C7" i="1"/>
  <c r="L6" i="1"/>
  <c r="K6" i="1"/>
  <c r="H6" i="1"/>
  <c r="E6" i="1"/>
  <c r="C6" i="1"/>
  <c r="L5" i="1"/>
  <c r="K5" i="1"/>
  <c r="H5" i="1"/>
  <c r="E5" i="1"/>
  <c r="C5" i="1"/>
  <c r="L4" i="1"/>
  <c r="K4" i="1"/>
  <c r="H4" i="1"/>
  <c r="E4" i="1"/>
  <c r="C4" i="1"/>
  <c r="L3" i="1"/>
  <c r="K3" i="1"/>
  <c r="H3" i="1"/>
  <c r="E3" i="1"/>
  <c r="C3" i="1"/>
  <c r="L2" i="1"/>
  <c r="K2" i="1"/>
  <c r="H2" i="1"/>
  <c r="E2" i="1"/>
  <c r="C2" i="1"/>
</calcChain>
</file>

<file path=xl/sharedStrings.xml><?xml version="1.0" encoding="utf-8"?>
<sst xmlns="http://schemas.openxmlformats.org/spreadsheetml/2006/main" count="1203" uniqueCount="115">
  <si>
    <t>Game No</t>
  </si>
  <si>
    <t>Grade</t>
  </si>
  <si>
    <t>Team No</t>
  </si>
  <si>
    <t>Team Name</t>
  </si>
  <si>
    <t>vs</t>
  </si>
  <si>
    <t>Team Name (2)</t>
  </si>
  <si>
    <t>Field No</t>
  </si>
  <si>
    <t>AM/PM</t>
  </si>
  <si>
    <t>Field</t>
  </si>
  <si>
    <t>Field Description</t>
  </si>
  <si>
    <t>9.00 AM</t>
  </si>
  <si>
    <t>2.00 PM</t>
  </si>
  <si>
    <t>8.30 AM</t>
  </si>
  <si>
    <t>1.30 PM</t>
  </si>
  <si>
    <t>8.00 AM</t>
  </si>
  <si>
    <t>11.30 AM</t>
  </si>
  <si>
    <t>3.00 PM</t>
  </si>
  <si>
    <t>Herbert River</t>
  </si>
  <si>
    <t>A Fish Called Wanda</t>
  </si>
  <si>
    <t>Mount Isa Cricket Association</t>
  </si>
  <si>
    <t xml:space="preserve">Pacey's Wests </t>
  </si>
  <si>
    <t>Dimbulah Rugby Club</t>
  </si>
  <si>
    <t>Mick Downey XI</t>
  </si>
  <si>
    <t>Mareeba</t>
  </si>
  <si>
    <t>Biggalo's Babes</t>
  </si>
  <si>
    <t>Hormoans</t>
  </si>
  <si>
    <t>Grandstanders</t>
  </si>
  <si>
    <t>Hornets Gold</t>
  </si>
  <si>
    <t>Wanderers (2)</t>
  </si>
  <si>
    <t>Coen Heroes</t>
  </si>
  <si>
    <t>G-Force</t>
  </si>
  <si>
    <t>Parks Hockey</t>
  </si>
  <si>
    <t>Gum Flat</t>
  </si>
  <si>
    <t>Seriously Pist</t>
  </si>
  <si>
    <t>Pentland</t>
  </si>
  <si>
    <t>Backers XI</t>
  </si>
  <si>
    <t>U.N. Top Dogs</t>
  </si>
  <si>
    <t>Wanderers (1)</t>
  </si>
  <si>
    <t>Corfield</t>
  </si>
  <si>
    <t>Chads Champs</t>
  </si>
  <si>
    <t>Popatop Plains</t>
  </si>
  <si>
    <t>Goodman Shannanigans</t>
  </si>
  <si>
    <t>Dirty Dozen</t>
  </si>
  <si>
    <t>The Laxatives</t>
  </si>
  <si>
    <t>Mungana Mongrels</t>
  </si>
  <si>
    <t>Poked Utd</t>
  </si>
  <si>
    <t>The Bears</t>
  </si>
  <si>
    <t>Bumbo's XI</t>
  </si>
  <si>
    <t>Reg Reagans XI</t>
  </si>
  <si>
    <t>Pelletscones</t>
  </si>
  <si>
    <t>Strand Motel</t>
  </si>
  <si>
    <t>Thuringowa Bulldogs</t>
  </si>
  <si>
    <t>Barbwire</t>
  </si>
  <si>
    <t>Tropix</t>
  </si>
  <si>
    <t>Western Star Pickets</t>
  </si>
  <si>
    <t>Mingela</t>
  </si>
  <si>
    <t>Croydon Carneys</t>
  </si>
  <si>
    <t>Outcasts</t>
  </si>
  <si>
    <t>The Milkmen</t>
  </si>
  <si>
    <t>Wannabies</t>
  </si>
  <si>
    <t>Patty's Heroes</t>
  </si>
  <si>
    <t>Good as Gold</t>
  </si>
  <si>
    <t>Benauds Boys</t>
  </si>
  <si>
    <t>Ewan</t>
  </si>
  <si>
    <t xml:space="preserve">Dimbulah Rugby Club </t>
  </si>
  <si>
    <t>Two Six Packs</t>
  </si>
  <si>
    <t>Gunsy and the Bicep Bandits</t>
  </si>
  <si>
    <t>Park Hills XI</t>
  </si>
  <si>
    <t>Skills to Pay The Bills</t>
  </si>
  <si>
    <t>Rayless XI</t>
  </si>
  <si>
    <t>Leftovers</t>
  </si>
  <si>
    <t>SNN11</t>
  </si>
  <si>
    <t>Pretenders</t>
  </si>
  <si>
    <t>Swill Pigs</t>
  </si>
  <si>
    <t>Laidback XI</t>
  </si>
  <si>
    <t>Nudeballers</t>
  </si>
  <si>
    <t>Georgetown Joes</t>
  </si>
  <si>
    <t>Woodys Rejects</t>
  </si>
  <si>
    <t>Nevilles Nomads</t>
  </si>
  <si>
    <t>Mounain Men B2</t>
  </si>
  <si>
    <t>The Herd</t>
  </si>
  <si>
    <t>NHS Total</t>
  </si>
  <si>
    <t>Malcheks Old Dogs</t>
  </si>
  <si>
    <t>The Silver Chickens</t>
  </si>
  <si>
    <t>Biggalo's XI</t>
  </si>
  <si>
    <t>Weedies</t>
  </si>
  <si>
    <t>IIV Days Old</t>
  </si>
  <si>
    <t>The Smashed Crabs</t>
  </si>
  <si>
    <t>Team Ramrod</t>
  </si>
  <si>
    <t>Thalanga Open Cutters</t>
  </si>
  <si>
    <t>A</t>
  </si>
  <si>
    <t>1st</t>
  </si>
  <si>
    <t>4th</t>
  </si>
  <si>
    <t>2nd</t>
  </si>
  <si>
    <t>3rd</t>
  </si>
  <si>
    <t>5th</t>
  </si>
  <si>
    <t>8th</t>
  </si>
  <si>
    <t>6th</t>
  </si>
  <si>
    <t>7th</t>
  </si>
  <si>
    <t>Winner 1 v 4</t>
  </si>
  <si>
    <t>Winner 2 v 3</t>
  </si>
  <si>
    <t>Loser of 1 v 4</t>
  </si>
  <si>
    <t>Loser 2 v 3</t>
  </si>
  <si>
    <t>11.30 PM</t>
  </si>
  <si>
    <t>Winner 5 v 8</t>
  </si>
  <si>
    <t>Winner of 6 v 7</t>
  </si>
  <si>
    <t>Loser of 5 v 8</t>
  </si>
  <si>
    <t>Loser 6 v 7</t>
  </si>
  <si>
    <t>12.30 PM</t>
  </si>
  <si>
    <t>12.30PM</t>
  </si>
  <si>
    <t>11.00 AM</t>
  </si>
  <si>
    <t>Day</t>
  </si>
  <si>
    <t>Saturday 26th January 2019</t>
  </si>
  <si>
    <t>Monday 28th January 2019</t>
  </si>
  <si>
    <t>Sunday 27th January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</si>
</sst>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forn1\AppData\Local\Microsoft\Windows\INetCache\Content.Outlook\CX1LWBSQ\2019%20Goldfield%20Ashes%20Draw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am Listing"/>
      <sheetName val="Day1 Draw"/>
      <sheetName val="Day2 Draw"/>
      <sheetName val="Day3 Draw"/>
      <sheetName val="Day 1 Combinations"/>
      <sheetName val="Day 1&amp;2 Combinations"/>
      <sheetName val="Team Game Lookup"/>
      <sheetName val="Field List"/>
      <sheetName val="Field Use Count"/>
      <sheetName val="Team Game Count"/>
      <sheetName val="Database transfers"/>
      <sheetName val="2018 Team List"/>
      <sheetName val="2018 Results"/>
    </sheetNames>
    <sheetDataSet>
      <sheetData sheetId="0">
        <row r="1">
          <cell r="A1" t="str">
            <v>Team No.</v>
          </cell>
          <cell r="B1" t="str">
            <v xml:space="preserve">Team Name
</v>
          </cell>
          <cell r="C1" t="str">
            <v>Grade</v>
          </cell>
          <cell r="D1" t="str">
            <v>Given Name</v>
          </cell>
          <cell r="E1" t="str">
            <v>Surname</v>
          </cell>
          <cell r="F1" t="str">
            <v>Address 1</v>
          </cell>
          <cell r="G1" t="str">
            <v>Address 2</v>
          </cell>
          <cell r="H1" t="str">
            <v>City</v>
          </cell>
          <cell r="I1" t="str">
            <v>State</v>
          </cell>
          <cell r="J1" t="str">
            <v>P/Code</v>
          </cell>
          <cell r="K1" t="str">
            <v>Home Phone</v>
          </cell>
          <cell r="L1" t="str">
            <v>Mobile</v>
          </cell>
          <cell r="M1" t="str">
            <v>Accommodation Details</v>
          </cell>
          <cell r="N1" t="str">
            <v>Receipt No.</v>
          </cell>
          <cell r="O1" t="str">
            <v>Amount</v>
          </cell>
          <cell r="P1" t="str">
            <v>Date Entered</v>
          </cell>
          <cell r="Q1" t="str">
            <v>Special Considerations</v>
          </cell>
          <cell r="R1" t="str">
            <v>Email Contact</v>
          </cell>
        </row>
        <row r="2">
          <cell r="A2">
            <v>1</v>
          </cell>
          <cell r="B2" t="str">
            <v>Burnett Bushpigs</v>
          </cell>
          <cell r="C2" t="str">
            <v>A</v>
          </cell>
          <cell r="D2" t="str">
            <v>Jamian</v>
          </cell>
          <cell r="E2" t="str">
            <v>Currin</v>
          </cell>
          <cell r="F2" t="str">
            <v>5167 Burnett Highway</v>
          </cell>
          <cell r="H2" t="str">
            <v>Goomeri</v>
          </cell>
          <cell r="I2" t="str">
            <v>Qld</v>
          </cell>
          <cell r="J2">
            <v>4601</v>
          </cell>
          <cell r="L2" t="str">
            <v>0488 287 746</v>
          </cell>
          <cell r="N2">
            <v>679547</v>
          </cell>
          <cell r="O2">
            <v>660</v>
          </cell>
          <cell r="P2">
            <v>43443</v>
          </cell>
          <cell r="R2" t="str">
            <v>jcurrin@bordernet.com.au</v>
          </cell>
        </row>
        <row r="3">
          <cell r="A3">
            <v>2</v>
          </cell>
          <cell r="B3" t="str">
            <v>Charters Towers</v>
          </cell>
          <cell r="C3" t="str">
            <v>A</v>
          </cell>
          <cell r="D3" t="str">
            <v>Scott</v>
          </cell>
          <cell r="E3" t="str">
            <v>Casey</v>
          </cell>
        </row>
        <row r="4">
          <cell r="A4">
            <v>3</v>
          </cell>
          <cell r="B4" t="str">
            <v>Endeavour XI</v>
          </cell>
          <cell r="C4" t="str">
            <v>A</v>
          </cell>
          <cell r="D4" t="str">
            <v>Matthew</v>
          </cell>
          <cell r="E4" t="str">
            <v>McGuire</v>
          </cell>
          <cell r="F4" t="str">
            <v>52 Roosevelt Loop</v>
          </cell>
          <cell r="G4">
            <v>0</v>
          </cell>
          <cell r="H4" t="str">
            <v>Townsville</v>
          </cell>
          <cell r="I4" t="str">
            <v>Qld</v>
          </cell>
          <cell r="J4">
            <v>4814</v>
          </cell>
          <cell r="K4">
            <v>0</v>
          </cell>
          <cell r="L4" t="str">
            <v>0428 413 454</v>
          </cell>
          <cell r="N4">
            <v>679548</v>
          </cell>
          <cell r="O4">
            <v>660</v>
          </cell>
          <cell r="P4">
            <v>43443</v>
          </cell>
          <cell r="Q4">
            <v>0</v>
          </cell>
          <cell r="R4" t="str">
            <v>mattmcguire22@live.com.au</v>
          </cell>
        </row>
        <row r="5">
          <cell r="A5">
            <v>4</v>
          </cell>
          <cell r="B5" t="str">
            <v>Herbert River</v>
          </cell>
          <cell r="C5" t="str">
            <v>A</v>
          </cell>
          <cell r="D5" t="str">
            <v>Des</v>
          </cell>
          <cell r="E5" t="str">
            <v>Rooker</v>
          </cell>
          <cell r="F5" t="str">
            <v>PO Box 897</v>
          </cell>
          <cell r="G5">
            <v>0</v>
          </cell>
          <cell r="H5" t="str">
            <v>Ingham</v>
          </cell>
          <cell r="I5" t="str">
            <v>Qld</v>
          </cell>
          <cell r="J5">
            <v>4850</v>
          </cell>
          <cell r="K5" t="str">
            <v>4776 2021</v>
          </cell>
          <cell r="L5" t="str">
            <v>0428 589 318</v>
          </cell>
          <cell r="M5" t="str">
            <v>Charters Towers Scout Hall</v>
          </cell>
          <cell r="N5">
            <v>679641</v>
          </cell>
          <cell r="O5">
            <v>660</v>
          </cell>
          <cell r="P5">
            <v>43443</v>
          </cell>
          <cell r="Q5">
            <v>0</v>
          </cell>
          <cell r="R5" t="str">
            <v>desdoreen@bigpond.com</v>
          </cell>
        </row>
        <row r="6">
          <cell r="A6">
            <v>5</v>
          </cell>
          <cell r="B6" t="str">
            <v>Malcheks C.C.</v>
          </cell>
          <cell r="C6" t="str">
            <v>A</v>
          </cell>
          <cell r="D6" t="str">
            <v>Mitchell</v>
          </cell>
          <cell r="E6" t="str">
            <v>Rawlins</v>
          </cell>
          <cell r="F6" t="str">
            <v>19 Mooney Street</v>
          </cell>
          <cell r="H6" t="str">
            <v>Townsville</v>
          </cell>
          <cell r="I6" t="str">
            <v>Qld</v>
          </cell>
          <cell r="J6">
            <v>4812</v>
          </cell>
          <cell r="L6" t="str">
            <v>0405 543 012</v>
          </cell>
          <cell r="M6" t="str">
            <v>Charters Towers Motel</v>
          </cell>
          <cell r="N6">
            <v>679550</v>
          </cell>
          <cell r="O6">
            <v>660</v>
          </cell>
          <cell r="P6">
            <v>43443</v>
          </cell>
          <cell r="R6" t="str">
            <v>mitchell.rawlins@outlook.com</v>
          </cell>
        </row>
        <row r="7">
          <cell r="A7">
            <v>6</v>
          </cell>
          <cell r="B7" t="str">
            <v>Mick Downey's XI</v>
          </cell>
          <cell r="C7" t="str">
            <v>A</v>
          </cell>
          <cell r="D7" t="str">
            <v>Peter</v>
          </cell>
          <cell r="E7" t="str">
            <v>Downey</v>
          </cell>
          <cell r="F7" t="str">
            <v>2 Dahl Crescent</v>
          </cell>
          <cell r="G7" t="str">
            <v>Wulguru</v>
          </cell>
          <cell r="H7" t="str">
            <v>Townsville</v>
          </cell>
          <cell r="I7" t="str">
            <v>Qld</v>
          </cell>
          <cell r="J7">
            <v>4811</v>
          </cell>
          <cell r="K7" t="str">
            <v>4778 3026</v>
          </cell>
          <cell r="M7">
            <v>0</v>
          </cell>
          <cell r="N7">
            <v>679706</v>
          </cell>
          <cell r="O7">
            <v>660</v>
          </cell>
          <cell r="P7">
            <v>43443</v>
          </cell>
          <cell r="Q7">
            <v>0</v>
          </cell>
          <cell r="R7">
            <v>0</v>
          </cell>
        </row>
        <row r="8">
          <cell r="A8">
            <v>7</v>
          </cell>
          <cell r="B8" t="str">
            <v>Reldas Homegrown XI</v>
          </cell>
          <cell r="C8" t="str">
            <v>A</v>
          </cell>
          <cell r="D8" t="str">
            <v>Wade</v>
          </cell>
          <cell r="E8" t="str">
            <v>Sadler</v>
          </cell>
          <cell r="F8" t="str">
            <v>36 Bayswater Terrace</v>
          </cell>
          <cell r="H8" t="str">
            <v>Townsville</v>
          </cell>
          <cell r="I8" t="str">
            <v>Qld</v>
          </cell>
          <cell r="J8">
            <v>4814</v>
          </cell>
          <cell r="K8" t="str">
            <v>4779 8867</v>
          </cell>
          <cell r="L8" t="str">
            <v>0400 798 869</v>
          </cell>
          <cell r="M8" t="str">
            <v>Private</v>
          </cell>
          <cell r="N8">
            <v>679662</v>
          </cell>
          <cell r="O8">
            <v>660</v>
          </cell>
          <cell r="P8">
            <v>43443</v>
          </cell>
          <cell r="Q8">
            <v>0</v>
          </cell>
          <cell r="R8" t="str">
            <v>wade@reldas.com.au</v>
          </cell>
        </row>
        <row r="9">
          <cell r="A9">
            <v>8</v>
          </cell>
          <cell r="B9" t="str">
            <v>The Grandstanders</v>
          </cell>
          <cell r="C9" t="str">
            <v>A</v>
          </cell>
          <cell r="D9" t="str">
            <v>Anton</v>
          </cell>
          <cell r="E9" t="str">
            <v>Booy</v>
          </cell>
          <cell r="F9" t="str">
            <v>PO Box 6332</v>
          </cell>
          <cell r="G9" t="e">
            <v>#N/A</v>
          </cell>
          <cell r="H9" t="str">
            <v>Cairns</v>
          </cell>
          <cell r="I9" t="str">
            <v>Qld</v>
          </cell>
          <cell r="J9">
            <v>4870</v>
          </cell>
          <cell r="K9" t="e">
            <v>#N/A</v>
          </cell>
          <cell r="L9" t="str">
            <v>0418 183 007</v>
          </cell>
          <cell r="M9" t="str">
            <v>Private</v>
          </cell>
          <cell r="O9" t="str">
            <v>Awaiting payment</v>
          </cell>
          <cell r="P9">
            <v>43445</v>
          </cell>
          <cell r="Q9" t="e">
            <v>#N/A</v>
          </cell>
          <cell r="R9" t="str">
            <v>anton@aabequipment.com.au</v>
          </cell>
        </row>
        <row r="10">
          <cell r="A10">
            <v>9</v>
          </cell>
          <cell r="B10" t="str">
            <v>Wanderers</v>
          </cell>
          <cell r="C10" t="str">
            <v>A</v>
          </cell>
          <cell r="D10" t="str">
            <v xml:space="preserve">Awaiting  </v>
          </cell>
          <cell r="E10" t="str">
            <v>Form and Payment</v>
          </cell>
          <cell r="G10">
            <v>0</v>
          </cell>
          <cell r="P10">
            <v>43445</v>
          </cell>
          <cell r="Q10">
            <v>0</v>
          </cell>
        </row>
        <row r="11">
          <cell r="A11">
            <v>10</v>
          </cell>
          <cell r="B11" t="str">
            <v>Backers XI</v>
          </cell>
          <cell r="C11" t="str">
            <v>B1</v>
          </cell>
          <cell r="D11" t="str">
            <v>Myles</v>
          </cell>
          <cell r="E11" t="str">
            <v>Dawson</v>
          </cell>
          <cell r="F11" t="str">
            <v>3 Salwood Court</v>
          </cell>
          <cell r="G11">
            <v>0</v>
          </cell>
          <cell r="H11" t="str">
            <v>Douglas</v>
          </cell>
          <cell r="I11" t="str">
            <v>Qld</v>
          </cell>
          <cell r="J11">
            <v>4814</v>
          </cell>
          <cell r="K11">
            <v>0</v>
          </cell>
          <cell r="L11" t="str">
            <v>0466 108 807</v>
          </cell>
          <cell r="M11" t="str">
            <v>Gold City Motel</v>
          </cell>
          <cell r="N11">
            <v>679676</v>
          </cell>
          <cell r="O11">
            <v>660</v>
          </cell>
          <cell r="P11">
            <v>43443</v>
          </cell>
          <cell r="Q11">
            <v>0</v>
          </cell>
          <cell r="R11" t="str">
            <v>mylesandlins@internode.on.net</v>
          </cell>
        </row>
        <row r="12">
          <cell r="A12">
            <v>11</v>
          </cell>
          <cell r="B12" t="str">
            <v>Brookshire Bandits</v>
          </cell>
          <cell r="C12" t="str">
            <v>B1</v>
          </cell>
          <cell r="D12" t="str">
            <v>Awaiting Form</v>
          </cell>
          <cell r="N12">
            <v>679741</v>
          </cell>
          <cell r="O12">
            <v>660</v>
          </cell>
          <cell r="P12">
            <v>43445</v>
          </cell>
          <cell r="Q12">
            <v>0</v>
          </cell>
          <cell r="R12">
            <v>0</v>
          </cell>
        </row>
        <row r="13">
          <cell r="A13">
            <v>12</v>
          </cell>
          <cell r="B13" t="str">
            <v>Cavaliers Cricket Club</v>
          </cell>
          <cell r="C13" t="str">
            <v>B1</v>
          </cell>
          <cell r="D13" t="str">
            <v>Daniel</v>
          </cell>
          <cell r="E13" t="str">
            <v>Breen</v>
          </cell>
          <cell r="F13" t="str">
            <v>2 Raven Crescent</v>
          </cell>
          <cell r="H13" t="str">
            <v>Mount Isa</v>
          </cell>
          <cell r="I13" t="str">
            <v>Qld</v>
          </cell>
          <cell r="J13">
            <v>4825</v>
          </cell>
          <cell r="L13" t="str">
            <v>0422 573 410</v>
          </cell>
          <cell r="M13" t="str">
            <v>Private</v>
          </cell>
          <cell r="N13">
            <v>679665</v>
          </cell>
          <cell r="O13">
            <v>660</v>
          </cell>
          <cell r="P13">
            <v>43443</v>
          </cell>
          <cell r="R13" t="str">
            <v>breenie_675@hotmail.com</v>
          </cell>
        </row>
        <row r="14">
          <cell r="A14">
            <v>13</v>
          </cell>
          <cell r="B14" t="str">
            <v>Coen Heroes</v>
          </cell>
          <cell r="C14" t="str">
            <v>B1</v>
          </cell>
          <cell r="D14" t="str">
            <v>John</v>
          </cell>
          <cell r="E14" t="str">
            <v>Mew</v>
          </cell>
          <cell r="F14" t="str">
            <v>218 Ring Road</v>
          </cell>
          <cell r="G14" t="str">
            <v>Alice River</v>
          </cell>
          <cell r="H14" t="str">
            <v>Townsville</v>
          </cell>
          <cell r="I14" t="str">
            <v>Qld</v>
          </cell>
          <cell r="J14">
            <v>4817</v>
          </cell>
          <cell r="L14" t="str">
            <v>0429 576 095</v>
          </cell>
          <cell r="M14" t="str">
            <v>All Souls St Gabriels School</v>
          </cell>
          <cell r="N14">
            <v>679623</v>
          </cell>
          <cell r="O14">
            <v>660</v>
          </cell>
          <cell r="P14">
            <v>43444</v>
          </cell>
          <cell r="Q14" t="str">
            <v>? Home Field</v>
          </cell>
          <cell r="R14" t="str">
            <v>jcjkmew@bigpond.com</v>
          </cell>
        </row>
        <row r="15">
          <cell r="A15">
            <v>14</v>
          </cell>
          <cell r="B15" t="str">
            <v>Corfield</v>
          </cell>
          <cell r="C15" t="str">
            <v>B1</v>
          </cell>
          <cell r="D15" t="str">
            <v xml:space="preserve">Elizabeth </v>
          </cell>
          <cell r="E15" t="str">
            <v>Godfrey</v>
          </cell>
          <cell r="F15" t="str">
            <v>Lanifer Station</v>
          </cell>
          <cell r="G15">
            <v>0</v>
          </cell>
          <cell r="H15" t="str">
            <v>Winton</v>
          </cell>
          <cell r="I15" t="str">
            <v>Qld</v>
          </cell>
          <cell r="J15">
            <v>4735</v>
          </cell>
          <cell r="K15" t="str">
            <v>4657 3084</v>
          </cell>
          <cell r="L15" t="str">
            <v>0427 573 814</v>
          </cell>
          <cell r="M15" t="str">
            <v>Cattleman's Rest Motel</v>
          </cell>
          <cell r="N15">
            <v>679551</v>
          </cell>
          <cell r="O15">
            <v>660</v>
          </cell>
          <cell r="P15">
            <v>43444</v>
          </cell>
          <cell r="Q15">
            <v>0</v>
          </cell>
          <cell r="R15" t="str">
            <v>beg98@bigpond.com</v>
          </cell>
        </row>
        <row r="16">
          <cell r="A16">
            <v>15</v>
          </cell>
          <cell r="B16" t="str">
            <v>Ewan</v>
          </cell>
          <cell r="C16" t="str">
            <v>B1</v>
          </cell>
          <cell r="D16" t="str">
            <v>Peter</v>
          </cell>
          <cell r="E16" t="str">
            <v>Tonner</v>
          </cell>
          <cell r="F16" t="str">
            <v>78 Howlett Street</v>
          </cell>
          <cell r="G16" t="str">
            <v>Currajong</v>
          </cell>
          <cell r="H16" t="str">
            <v>Townsville</v>
          </cell>
          <cell r="I16" t="str">
            <v>Qld</v>
          </cell>
          <cell r="J16">
            <v>4812</v>
          </cell>
          <cell r="K16">
            <v>0</v>
          </cell>
          <cell r="L16" t="str">
            <v>0417 015 119</v>
          </cell>
          <cell r="M16" t="str">
            <v>Private</v>
          </cell>
          <cell r="N16">
            <v>679688</v>
          </cell>
          <cell r="O16">
            <v>660</v>
          </cell>
          <cell r="P16">
            <v>43443</v>
          </cell>
          <cell r="R16" t="str">
            <v>ptonner@bigpond.com</v>
          </cell>
        </row>
        <row r="17">
          <cell r="A17">
            <v>16</v>
          </cell>
          <cell r="B17" t="str">
            <v>Gibby's Greenants</v>
          </cell>
          <cell r="C17" t="str">
            <v>B1</v>
          </cell>
          <cell r="D17" t="str">
            <v>Awaiting Form</v>
          </cell>
          <cell r="G17">
            <v>0</v>
          </cell>
          <cell r="N17">
            <v>679737</v>
          </cell>
          <cell r="O17">
            <v>660</v>
          </cell>
          <cell r="P17">
            <v>43445</v>
          </cell>
        </row>
        <row r="18">
          <cell r="A18">
            <v>17</v>
          </cell>
          <cell r="B18" t="str">
            <v>Gum Flats</v>
          </cell>
          <cell r="C18" t="str">
            <v>B1</v>
          </cell>
          <cell r="D18" t="str">
            <v>Greg</v>
          </cell>
          <cell r="E18" t="str">
            <v>Misener</v>
          </cell>
          <cell r="F18" t="str">
            <v>PO Box 190</v>
          </cell>
          <cell r="H18" t="str">
            <v>Tolga</v>
          </cell>
          <cell r="I18" t="str">
            <v>Qld</v>
          </cell>
          <cell r="J18">
            <v>4882</v>
          </cell>
          <cell r="L18" t="str">
            <v>0407 589 234</v>
          </cell>
          <cell r="M18" t="str">
            <v>Country Road Motel</v>
          </cell>
          <cell r="N18">
            <v>679622</v>
          </cell>
          <cell r="O18">
            <v>660</v>
          </cell>
          <cell r="P18">
            <v>43444</v>
          </cell>
          <cell r="R18" t="str">
            <v>gkmisener@gmail.com</v>
          </cell>
        </row>
        <row r="19">
          <cell r="A19">
            <v>18</v>
          </cell>
          <cell r="B19" t="str">
            <v>Herbert River</v>
          </cell>
          <cell r="C19" t="str">
            <v>B1</v>
          </cell>
          <cell r="D19" t="str">
            <v>Des</v>
          </cell>
          <cell r="E19" t="str">
            <v>Rooker</v>
          </cell>
          <cell r="F19" t="str">
            <v>PO Box 897</v>
          </cell>
          <cell r="H19" t="str">
            <v>Ingham</v>
          </cell>
          <cell r="I19" t="str">
            <v>Qld</v>
          </cell>
          <cell r="J19">
            <v>4850</v>
          </cell>
          <cell r="K19" t="str">
            <v>4776 2021</v>
          </cell>
          <cell r="L19" t="str">
            <v>0428 589 318</v>
          </cell>
          <cell r="M19" t="str">
            <v>Charters Towers Scout Hall</v>
          </cell>
          <cell r="N19">
            <v>679640</v>
          </cell>
          <cell r="O19">
            <v>660</v>
          </cell>
          <cell r="P19">
            <v>43444</v>
          </cell>
          <cell r="R19" t="str">
            <v>desdoreen@bigpond.com</v>
          </cell>
        </row>
        <row r="20">
          <cell r="A20">
            <v>19</v>
          </cell>
          <cell r="B20" t="str">
            <v>Jim's XI</v>
          </cell>
          <cell r="C20" t="str">
            <v>B1</v>
          </cell>
          <cell r="D20" t="str">
            <v>Wes</v>
          </cell>
          <cell r="E20" t="str">
            <v>Seri</v>
          </cell>
          <cell r="F20" t="str">
            <v xml:space="preserve">PMB 1 </v>
          </cell>
          <cell r="G20" t="str">
            <v>Victoria Mill</v>
          </cell>
          <cell r="H20" t="str">
            <v>Ingham</v>
          </cell>
          <cell r="I20" t="str">
            <v>Qld</v>
          </cell>
          <cell r="J20">
            <v>4850</v>
          </cell>
          <cell r="L20" t="str">
            <v>0488 642 316</v>
          </cell>
          <cell r="N20">
            <v>679621</v>
          </cell>
          <cell r="O20">
            <v>660</v>
          </cell>
          <cell r="P20">
            <v>43444</v>
          </cell>
          <cell r="R20" t="str">
            <v>wes.seri@wilmar.com.au</v>
          </cell>
        </row>
        <row r="21">
          <cell r="A21">
            <v>20</v>
          </cell>
          <cell r="B21" t="str">
            <v>Mareeba</v>
          </cell>
          <cell r="C21" t="str">
            <v>B1</v>
          </cell>
          <cell r="D21" t="str">
            <v>Brett</v>
          </cell>
          <cell r="E21" t="str">
            <v>Brewer</v>
          </cell>
          <cell r="F21" t="str">
            <v>40A Kenneally Road</v>
          </cell>
          <cell r="G21">
            <v>0</v>
          </cell>
          <cell r="H21" t="str">
            <v>Mareeba</v>
          </cell>
          <cell r="I21" t="str">
            <v>Qld</v>
          </cell>
          <cell r="J21">
            <v>4880</v>
          </cell>
          <cell r="K21">
            <v>0</v>
          </cell>
          <cell r="L21" t="str">
            <v>0404 656 203</v>
          </cell>
          <cell r="M21" t="str">
            <v>Aussie Oasis Outback Park</v>
          </cell>
          <cell r="N21">
            <v>679534</v>
          </cell>
          <cell r="O21">
            <v>660</v>
          </cell>
          <cell r="P21">
            <v>43443</v>
          </cell>
          <cell r="Q21">
            <v>0</v>
          </cell>
          <cell r="R21" t="str">
            <v>73stretch@gmail.com</v>
          </cell>
        </row>
        <row r="22">
          <cell r="A22">
            <v>21</v>
          </cell>
          <cell r="B22" t="str">
            <v>Mossman</v>
          </cell>
          <cell r="C22" t="str">
            <v>B1</v>
          </cell>
          <cell r="D22" t="str">
            <v xml:space="preserve">Antonino </v>
          </cell>
          <cell r="E22" t="str">
            <v>Zammataro</v>
          </cell>
          <cell r="F22" t="str">
            <v>PO Box 107</v>
          </cell>
          <cell r="G22">
            <v>0</v>
          </cell>
          <cell r="H22" t="str">
            <v>Mossman</v>
          </cell>
          <cell r="I22" t="str">
            <v>Qld</v>
          </cell>
          <cell r="J22">
            <v>4873</v>
          </cell>
          <cell r="K22" t="str">
            <v>4094 1176</v>
          </cell>
          <cell r="L22" t="str">
            <v>0418 187 046</v>
          </cell>
          <cell r="M22" t="str">
            <v>Charters Towers Motel</v>
          </cell>
          <cell r="N22">
            <v>679545</v>
          </cell>
          <cell r="O22">
            <v>660</v>
          </cell>
          <cell r="P22">
            <v>43444</v>
          </cell>
          <cell r="Q22">
            <v>0</v>
          </cell>
          <cell r="R22" t="str">
            <v>zamplumb@bigpond.net.au</v>
          </cell>
        </row>
        <row r="23">
          <cell r="A23">
            <v>22</v>
          </cell>
          <cell r="B23" t="str">
            <v>Mountain Men Gold</v>
          </cell>
          <cell r="C23" t="str">
            <v>B1</v>
          </cell>
          <cell r="D23" t="str">
            <v>Jackson</v>
          </cell>
          <cell r="E23" t="str">
            <v>Roots</v>
          </cell>
          <cell r="F23" t="str">
            <v>PO Box 76</v>
          </cell>
          <cell r="G23">
            <v>0</v>
          </cell>
          <cell r="H23" t="str">
            <v>Wangan</v>
          </cell>
          <cell r="I23" t="str">
            <v>Qld</v>
          </cell>
          <cell r="J23">
            <v>4871</v>
          </cell>
          <cell r="L23" t="str">
            <v>0467 654 763</v>
          </cell>
          <cell r="N23">
            <v>679664</v>
          </cell>
          <cell r="O23">
            <v>660</v>
          </cell>
          <cell r="P23">
            <v>43443</v>
          </cell>
          <cell r="Q23">
            <v>0</v>
          </cell>
          <cell r="R23" t="str">
            <v>jcroots@bigpond.com</v>
          </cell>
        </row>
        <row r="24">
          <cell r="A24">
            <v>23</v>
          </cell>
          <cell r="B24" t="str">
            <v>Mountain Men Green</v>
          </cell>
          <cell r="C24" t="str">
            <v>B1</v>
          </cell>
          <cell r="D24" t="str">
            <v>Jackson</v>
          </cell>
          <cell r="E24" t="str">
            <v>Roots</v>
          </cell>
          <cell r="F24" t="str">
            <v>PO Box 76</v>
          </cell>
          <cell r="G24">
            <v>0</v>
          </cell>
          <cell r="H24" t="str">
            <v>Wangan</v>
          </cell>
          <cell r="I24" t="str">
            <v>Qld</v>
          </cell>
          <cell r="J24">
            <v>4871</v>
          </cell>
          <cell r="L24" t="str">
            <v>0467 654 763</v>
          </cell>
          <cell r="N24">
            <v>679666</v>
          </cell>
          <cell r="O24">
            <v>660</v>
          </cell>
          <cell r="P24">
            <v>43443</v>
          </cell>
          <cell r="Q24">
            <v>0</v>
          </cell>
          <cell r="R24" t="str">
            <v>jcroots@bigpond.com</v>
          </cell>
        </row>
        <row r="25">
          <cell r="A25">
            <v>24</v>
          </cell>
          <cell r="B25" t="str">
            <v>Norstate Nympho's</v>
          </cell>
          <cell r="C25" t="str">
            <v>B1</v>
          </cell>
          <cell r="D25" t="str">
            <v>Jamie</v>
          </cell>
          <cell r="E25" t="str">
            <v>Campbell</v>
          </cell>
          <cell r="F25" t="str">
            <v>14 Bellminer Way</v>
          </cell>
          <cell r="G25" t="str">
            <v>Bohle Plains</v>
          </cell>
          <cell r="H25" t="str">
            <v>Townsville</v>
          </cell>
          <cell r="I25" t="str">
            <v>Qld</v>
          </cell>
          <cell r="J25">
            <v>4817</v>
          </cell>
          <cell r="L25" t="str">
            <v>0488 023 550</v>
          </cell>
          <cell r="M25" t="str">
            <v>Private</v>
          </cell>
          <cell r="N25">
            <v>679689</v>
          </cell>
          <cell r="O25">
            <v>660</v>
          </cell>
          <cell r="P25">
            <v>43443</v>
          </cell>
          <cell r="Q25">
            <v>0</v>
          </cell>
          <cell r="R25" t="str">
            <v>jamiedc1988@gmail.com</v>
          </cell>
        </row>
        <row r="26">
          <cell r="A26">
            <v>25</v>
          </cell>
          <cell r="B26" t="str">
            <v>Norths FATS</v>
          </cell>
          <cell r="C26" t="str">
            <v>B1</v>
          </cell>
          <cell r="D26" t="str">
            <v>Wade</v>
          </cell>
          <cell r="E26" t="str">
            <v>Sadler</v>
          </cell>
          <cell r="F26" t="str">
            <v>36 Bayswater Terrace</v>
          </cell>
          <cell r="H26" t="str">
            <v>Townsville</v>
          </cell>
          <cell r="I26" t="str">
            <v>Qld</v>
          </cell>
          <cell r="J26">
            <v>4812</v>
          </cell>
          <cell r="K26" t="str">
            <v>4779 8867</v>
          </cell>
          <cell r="L26" t="str">
            <v>0400 798 869</v>
          </cell>
          <cell r="M26" t="str">
            <v>PCYC</v>
          </cell>
          <cell r="N26">
            <v>679663</v>
          </cell>
          <cell r="O26">
            <v>660</v>
          </cell>
          <cell r="P26">
            <v>43444</v>
          </cell>
          <cell r="R26" t="str">
            <v>wade@reldas.com.au</v>
          </cell>
        </row>
        <row r="27">
          <cell r="A27">
            <v>26</v>
          </cell>
          <cell r="B27" t="str">
            <v>Pacey's Wests</v>
          </cell>
          <cell r="C27" t="str">
            <v>B1</v>
          </cell>
          <cell r="D27" t="str">
            <v>Alex</v>
          </cell>
          <cell r="E27" t="str">
            <v>Dickinson</v>
          </cell>
          <cell r="F27" t="str">
            <v>38 Stanton Street</v>
          </cell>
          <cell r="H27" t="str">
            <v>Belgian Gardens</v>
          </cell>
          <cell r="I27" t="str">
            <v>Qld</v>
          </cell>
          <cell r="J27">
            <v>4810</v>
          </cell>
          <cell r="K27" t="str">
            <v>4772 7918</v>
          </cell>
          <cell r="L27" t="str">
            <v>0419 715 751</v>
          </cell>
          <cell r="N27">
            <v>679624</v>
          </cell>
          <cell r="O27">
            <v>660</v>
          </cell>
          <cell r="P27">
            <v>43444</v>
          </cell>
          <cell r="R27" t="str">
            <v>alex.dickinson@opg.net</v>
          </cell>
        </row>
        <row r="28">
          <cell r="A28">
            <v>27</v>
          </cell>
          <cell r="B28" t="str">
            <v>Parks Hockey</v>
          </cell>
          <cell r="C28" t="str">
            <v>B1</v>
          </cell>
          <cell r="D28" t="str">
            <v xml:space="preserve">Peter </v>
          </cell>
          <cell r="E28" t="str">
            <v>Walker</v>
          </cell>
          <cell r="F28" t="str">
            <v>Unit 4, 29-31 Lindsay Street</v>
          </cell>
          <cell r="G28" t="str">
            <v>Rosslea</v>
          </cell>
          <cell r="H28" t="str">
            <v>Townsville</v>
          </cell>
          <cell r="I28" t="str">
            <v>Qld</v>
          </cell>
          <cell r="J28">
            <v>4812</v>
          </cell>
          <cell r="K28">
            <v>0</v>
          </cell>
          <cell r="L28" t="str">
            <v>0418 729 874</v>
          </cell>
          <cell r="M28" t="str">
            <v>Golf Club</v>
          </cell>
          <cell r="N28">
            <v>679546</v>
          </cell>
          <cell r="O28">
            <v>660</v>
          </cell>
          <cell r="P28">
            <v>43444</v>
          </cell>
          <cell r="R28" t="str">
            <v>peter.walker@suncorp.com.au</v>
          </cell>
        </row>
        <row r="29">
          <cell r="A29">
            <v>28</v>
          </cell>
          <cell r="B29" t="str">
            <v>Red River Rascals</v>
          </cell>
          <cell r="C29" t="str">
            <v>B1</v>
          </cell>
          <cell r="D29" t="str">
            <v>Karl</v>
          </cell>
          <cell r="E29" t="str">
            <v>Spaleck</v>
          </cell>
          <cell r="F29" t="str">
            <v>PO Box 1248</v>
          </cell>
          <cell r="H29" t="str">
            <v>Charters Towers</v>
          </cell>
          <cell r="I29" t="str">
            <v>Qld</v>
          </cell>
          <cell r="J29">
            <v>4820</v>
          </cell>
          <cell r="L29" t="str">
            <v>0412 683 211</v>
          </cell>
          <cell r="M29" t="str">
            <v>Private</v>
          </cell>
          <cell r="N29">
            <v>679732</v>
          </cell>
          <cell r="O29">
            <v>660</v>
          </cell>
          <cell r="P29">
            <v>43445</v>
          </cell>
          <cell r="Q29" t="e">
            <v>#N/A</v>
          </cell>
          <cell r="R29" t="str">
            <v>kspaleck@redriverresources.com.au</v>
          </cell>
        </row>
        <row r="30">
          <cell r="A30">
            <v>29</v>
          </cell>
          <cell r="B30" t="str">
            <v>Scott Minto XI</v>
          </cell>
          <cell r="C30" t="str">
            <v>B1</v>
          </cell>
          <cell r="D30" t="str">
            <v>Tony</v>
          </cell>
          <cell r="E30" t="str">
            <v>Holznagel</v>
          </cell>
          <cell r="F30" t="str">
            <v>12 Courtney Street</v>
          </cell>
          <cell r="H30" t="str">
            <v>Cranbrook</v>
          </cell>
          <cell r="I30" t="str">
            <v>Qld</v>
          </cell>
          <cell r="J30">
            <v>4814</v>
          </cell>
          <cell r="L30" t="str">
            <v>0413 008 188</v>
          </cell>
          <cell r="M30" t="str">
            <v>Hillview Motel</v>
          </cell>
          <cell r="N30">
            <v>679537</v>
          </cell>
          <cell r="O30">
            <v>660</v>
          </cell>
          <cell r="P30">
            <v>43443</v>
          </cell>
          <cell r="Q30">
            <v>0</v>
          </cell>
          <cell r="R30" t="str">
            <v>holshie88@gmail.com</v>
          </cell>
        </row>
        <row r="31">
          <cell r="A31">
            <v>30</v>
          </cell>
          <cell r="B31" t="str">
            <v>Seriously Pist</v>
          </cell>
          <cell r="C31" t="str">
            <v>B1</v>
          </cell>
          <cell r="D31" t="str">
            <v>Matthew</v>
          </cell>
          <cell r="E31" t="str">
            <v>Shields</v>
          </cell>
          <cell r="F31" t="str">
            <v>42A Monash Way</v>
          </cell>
          <cell r="G31">
            <v>0</v>
          </cell>
          <cell r="H31" t="str">
            <v>Mackay</v>
          </cell>
          <cell r="I31" t="str">
            <v>Qld</v>
          </cell>
          <cell r="J31">
            <v>4740</v>
          </cell>
          <cell r="K31">
            <v>0</v>
          </cell>
          <cell r="L31" t="str">
            <v>0427 792 521</v>
          </cell>
          <cell r="M31" t="str">
            <v>Rowes Bay Townsville Caravan Park</v>
          </cell>
          <cell r="N31">
            <v>679727</v>
          </cell>
          <cell r="O31">
            <v>660</v>
          </cell>
          <cell r="P31">
            <v>43445</v>
          </cell>
          <cell r="Q31">
            <v>0</v>
          </cell>
          <cell r="R31" t="str">
            <v>matt@mtestmackay.com</v>
          </cell>
        </row>
        <row r="32">
          <cell r="A32">
            <v>31</v>
          </cell>
          <cell r="B32" t="str">
            <v>Simpson Desert Alpine Ski Team</v>
          </cell>
          <cell r="C32" t="str">
            <v>B1</v>
          </cell>
          <cell r="D32" t="str">
            <v>Wayne</v>
          </cell>
          <cell r="E32" t="str">
            <v>Glase</v>
          </cell>
          <cell r="F32" t="str">
            <v>49 Sandplover Cct</v>
          </cell>
          <cell r="G32" t="str">
            <v>Bohle Plains</v>
          </cell>
          <cell r="H32" t="str">
            <v>Townsville</v>
          </cell>
          <cell r="I32" t="str">
            <v>Qld</v>
          </cell>
          <cell r="J32">
            <v>4817</v>
          </cell>
          <cell r="K32" t="str">
            <v>4755 1671</v>
          </cell>
          <cell r="L32" t="str">
            <v>0439 431 906</v>
          </cell>
          <cell r="M32" t="str">
            <v>Aussie Oasis Outback Park</v>
          </cell>
          <cell r="N32">
            <v>679552</v>
          </cell>
          <cell r="O32">
            <v>660</v>
          </cell>
          <cell r="P32">
            <v>43444</v>
          </cell>
          <cell r="Q32">
            <v>0</v>
          </cell>
          <cell r="R32">
            <v>0</v>
          </cell>
        </row>
        <row r="33">
          <cell r="A33">
            <v>32</v>
          </cell>
          <cell r="B33" t="str">
            <v>Sugar Daddies</v>
          </cell>
          <cell r="C33" t="str">
            <v>B1</v>
          </cell>
          <cell r="D33" t="str">
            <v>Daniel</v>
          </cell>
          <cell r="E33" t="str">
            <v>Bradford</v>
          </cell>
          <cell r="F33" t="str">
            <v>PO Box 1120</v>
          </cell>
          <cell r="H33" t="str">
            <v>Innisfail</v>
          </cell>
          <cell r="I33" t="str">
            <v>Qld</v>
          </cell>
          <cell r="J33">
            <v>4860</v>
          </cell>
          <cell r="L33" t="str">
            <v>0438 145 581</v>
          </cell>
          <cell r="M33" t="str">
            <v>Dalrymple Caravan Park</v>
          </cell>
          <cell r="N33">
            <v>679709</v>
          </cell>
          <cell r="O33">
            <v>660</v>
          </cell>
          <cell r="P33">
            <v>43445</v>
          </cell>
          <cell r="Q33">
            <v>0</v>
          </cell>
          <cell r="R33" t="str">
            <v>danbradford14@gmail.com</v>
          </cell>
        </row>
        <row r="34">
          <cell r="A34">
            <v>33</v>
          </cell>
          <cell r="B34" t="str">
            <v>Swingers 1</v>
          </cell>
          <cell r="C34" t="str">
            <v>B1</v>
          </cell>
          <cell r="D34" t="str">
            <v>Haydn</v>
          </cell>
          <cell r="E34" t="str">
            <v>Champion</v>
          </cell>
          <cell r="F34" t="str">
            <v>31 Racecourse Road</v>
          </cell>
          <cell r="H34" t="str">
            <v>Charters Towers</v>
          </cell>
          <cell r="I34" t="str">
            <v>Qld</v>
          </cell>
          <cell r="J34">
            <v>4820</v>
          </cell>
          <cell r="L34" t="str">
            <v>0449 251 494</v>
          </cell>
          <cell r="N34">
            <v>679620</v>
          </cell>
          <cell r="O34">
            <v>660</v>
          </cell>
          <cell r="P34">
            <v>43444</v>
          </cell>
          <cell r="R34" t="str">
            <v>hchampion@columba.catholic.edu.au</v>
          </cell>
        </row>
        <row r="35">
          <cell r="A35">
            <v>34</v>
          </cell>
          <cell r="B35" t="str">
            <v>The Revolution</v>
          </cell>
          <cell r="C35" t="str">
            <v>B1</v>
          </cell>
          <cell r="D35" t="str">
            <v>Wade</v>
          </cell>
          <cell r="E35" t="str">
            <v>Stower</v>
          </cell>
          <cell r="F35" t="str">
            <v>41 Simpson Street</v>
          </cell>
          <cell r="G35">
            <v>0</v>
          </cell>
          <cell r="H35" t="str">
            <v>Mackay</v>
          </cell>
          <cell r="I35" t="str">
            <v>Qld</v>
          </cell>
          <cell r="J35">
            <v>4740</v>
          </cell>
          <cell r="K35">
            <v>0</v>
          </cell>
          <cell r="L35" t="str">
            <v>0411 415 358</v>
          </cell>
          <cell r="M35" t="str">
            <v>Commercial Hotel</v>
          </cell>
          <cell r="N35">
            <v>679730</v>
          </cell>
          <cell r="O35">
            <v>660</v>
          </cell>
          <cell r="P35">
            <v>43445</v>
          </cell>
          <cell r="R35" t="str">
            <v>stower81@bigpond.com</v>
          </cell>
        </row>
        <row r="36">
          <cell r="A36">
            <v>35</v>
          </cell>
          <cell r="B36" t="str">
            <v>Townsville 1/2 Carton</v>
          </cell>
          <cell r="C36" t="str">
            <v>B1</v>
          </cell>
          <cell r="D36" t="str">
            <v>John</v>
          </cell>
          <cell r="E36" t="str">
            <v>Nash</v>
          </cell>
          <cell r="F36" t="str">
            <v>30 Swan Street</v>
          </cell>
          <cell r="H36" t="str">
            <v>Slade Point</v>
          </cell>
          <cell r="I36" t="str">
            <v>Qld</v>
          </cell>
          <cell r="J36">
            <v>4740</v>
          </cell>
          <cell r="L36" t="str">
            <v>0407 725 707</v>
          </cell>
          <cell r="M36" t="str">
            <v>Private</v>
          </cell>
          <cell r="N36">
            <v>679549</v>
          </cell>
          <cell r="O36">
            <v>660</v>
          </cell>
          <cell r="P36">
            <v>43444</v>
          </cell>
          <cell r="R36" t="str">
            <v>jnash@northjacklin.com.au</v>
          </cell>
        </row>
        <row r="37">
          <cell r="A37">
            <v>36</v>
          </cell>
          <cell r="B37" t="str">
            <v>Wanderers</v>
          </cell>
          <cell r="C37" t="str">
            <v>B1</v>
          </cell>
          <cell r="D37" t="str">
            <v>Awaiting</v>
          </cell>
          <cell r="E37" t="str">
            <v>Form and Payment</v>
          </cell>
          <cell r="P37">
            <v>43445</v>
          </cell>
          <cell r="Q37">
            <v>0</v>
          </cell>
        </row>
        <row r="38">
          <cell r="A38">
            <v>37</v>
          </cell>
          <cell r="B38" t="str">
            <v>Wanderers</v>
          </cell>
          <cell r="C38" t="str">
            <v>B1</v>
          </cell>
          <cell r="D38" t="str">
            <v xml:space="preserve">Awaiting </v>
          </cell>
          <cell r="E38" t="str">
            <v>Form and Payment</v>
          </cell>
          <cell r="P38">
            <v>43445</v>
          </cell>
          <cell r="Q38">
            <v>0</v>
          </cell>
        </row>
        <row r="39">
          <cell r="A39">
            <v>38</v>
          </cell>
          <cell r="B39" t="str">
            <v>Alegnim Lads</v>
          </cell>
          <cell r="C39" t="str">
            <v>B2</v>
          </cell>
          <cell r="D39" t="str">
            <v>Richard</v>
          </cell>
          <cell r="E39" t="str">
            <v>Pugh</v>
          </cell>
          <cell r="F39" t="str">
            <v>Springview'</v>
          </cell>
          <cell r="G39" t="str">
            <v>Dotswood Road</v>
          </cell>
          <cell r="H39" t="str">
            <v>Mingela</v>
          </cell>
          <cell r="I39" t="str">
            <v>Qld</v>
          </cell>
          <cell r="J39">
            <v>4816</v>
          </cell>
          <cell r="K39" t="str">
            <v>4770 3163</v>
          </cell>
          <cell r="L39" t="str">
            <v>0407 636 861</v>
          </cell>
          <cell r="M39" t="str">
            <v>Private</v>
          </cell>
          <cell r="O39" t="str">
            <v>Awaiting payment</v>
          </cell>
          <cell r="P39">
            <v>43445</v>
          </cell>
          <cell r="Q39" t="str">
            <v>Day1-PM;DAy2-AM;Day3-AM</v>
          </cell>
          <cell r="R39">
            <v>0</v>
          </cell>
        </row>
        <row r="40">
          <cell r="A40">
            <v>39</v>
          </cell>
          <cell r="B40" t="str">
            <v>All Blacks</v>
          </cell>
          <cell r="C40" t="str">
            <v>B2</v>
          </cell>
          <cell r="D40" t="str">
            <v>Adrian</v>
          </cell>
          <cell r="E40" t="str">
            <v>Guldbransen</v>
          </cell>
          <cell r="F40" t="str">
            <v>90 Dawson Road</v>
          </cell>
          <cell r="G40">
            <v>0</v>
          </cell>
          <cell r="H40" t="str">
            <v>Charters Towers</v>
          </cell>
          <cell r="I40" t="str">
            <v>Qld</v>
          </cell>
          <cell r="J40">
            <v>4820</v>
          </cell>
          <cell r="K40">
            <v>0</v>
          </cell>
          <cell r="L40" t="str">
            <v>0459 823 990</v>
          </cell>
          <cell r="M40" t="str">
            <v>Private</v>
          </cell>
          <cell r="O40" t="str">
            <v>Awaiting payment</v>
          </cell>
          <cell r="P40">
            <v>43445</v>
          </cell>
          <cell r="Q40">
            <v>0</v>
          </cell>
          <cell r="R40">
            <v>0</v>
          </cell>
        </row>
        <row r="41">
          <cell r="A41">
            <v>40</v>
          </cell>
          <cell r="B41" t="str">
            <v>Allan's XI</v>
          </cell>
          <cell r="C41" t="str">
            <v>B2</v>
          </cell>
          <cell r="D41" t="str">
            <v>Trevor</v>
          </cell>
          <cell r="E41" t="str">
            <v>Southern</v>
          </cell>
          <cell r="F41" t="str">
            <v>9 Rosecrans Ave</v>
          </cell>
          <cell r="G41">
            <v>0</v>
          </cell>
          <cell r="H41" t="str">
            <v>Kirwan</v>
          </cell>
          <cell r="I41" t="str">
            <v>Qld</v>
          </cell>
          <cell r="J41">
            <v>4817</v>
          </cell>
          <cell r="K41">
            <v>0</v>
          </cell>
          <cell r="L41" t="str">
            <v>0427 455 271</v>
          </cell>
          <cell r="M41" t="str">
            <v>Private</v>
          </cell>
          <cell r="N41">
            <v>679588</v>
          </cell>
          <cell r="O41">
            <v>550</v>
          </cell>
          <cell r="P41">
            <v>43444</v>
          </cell>
          <cell r="Q41">
            <v>0</v>
          </cell>
          <cell r="R41" t="str">
            <v>trevor.southern@westnet.com.au</v>
          </cell>
        </row>
        <row r="42">
          <cell r="A42">
            <v>41</v>
          </cell>
          <cell r="B42" t="str">
            <v>Balfes Creek Boozers</v>
          </cell>
          <cell r="C42" t="str">
            <v>B2</v>
          </cell>
          <cell r="D42" t="str">
            <v xml:space="preserve">Jon </v>
          </cell>
          <cell r="E42" t="str">
            <v>Griffiths</v>
          </cell>
          <cell r="F42" t="str">
            <v>Allandale Station</v>
          </cell>
          <cell r="G42">
            <v>0</v>
          </cell>
          <cell r="H42" t="str">
            <v>Homestead</v>
          </cell>
          <cell r="I42" t="str">
            <v>Qld</v>
          </cell>
          <cell r="J42">
            <v>4816</v>
          </cell>
          <cell r="K42" t="str">
            <v>4787 6633</v>
          </cell>
          <cell r="L42" t="str">
            <v>0417 632 457</v>
          </cell>
          <cell r="M42" t="str">
            <v>Private</v>
          </cell>
          <cell r="N42">
            <v>679556</v>
          </cell>
          <cell r="O42">
            <v>550</v>
          </cell>
          <cell r="P42">
            <v>43444</v>
          </cell>
          <cell r="Q42">
            <v>0</v>
          </cell>
          <cell r="R42" t="str">
            <v>allandale_station@bigpond.com</v>
          </cell>
        </row>
        <row r="43">
          <cell r="A43">
            <v>42</v>
          </cell>
          <cell r="B43" t="str">
            <v>Ballz Hangin</v>
          </cell>
          <cell r="C43" t="str">
            <v>B2</v>
          </cell>
          <cell r="D43" t="str">
            <v>Adam</v>
          </cell>
          <cell r="E43" t="str">
            <v>Leonardi</v>
          </cell>
          <cell r="F43" t="str">
            <v>6 Valencia Street</v>
          </cell>
          <cell r="G43" t="str">
            <v>Kirwan</v>
          </cell>
          <cell r="H43" t="str">
            <v>Townsville</v>
          </cell>
          <cell r="I43" t="str">
            <v>Qld</v>
          </cell>
          <cell r="J43">
            <v>4817</v>
          </cell>
          <cell r="K43">
            <v>0</v>
          </cell>
          <cell r="L43" t="str">
            <v>0431 323 608</v>
          </cell>
          <cell r="M43" t="str">
            <v>Private</v>
          </cell>
          <cell r="N43" t="str">
            <v>No charge</v>
          </cell>
          <cell r="P43">
            <v>43445</v>
          </cell>
          <cell r="Q43" t="str">
            <v>Home Field 77</v>
          </cell>
          <cell r="R43" t="str">
            <v>aam_leonardi@hotmail.com</v>
          </cell>
        </row>
        <row r="44">
          <cell r="A44">
            <v>43</v>
          </cell>
          <cell r="B44" t="str">
            <v>Bang Bang Boys</v>
          </cell>
          <cell r="C44" t="str">
            <v>B2</v>
          </cell>
          <cell r="D44" t="str">
            <v>Ashley</v>
          </cell>
          <cell r="E44" t="str">
            <v>Corrie</v>
          </cell>
          <cell r="F44" t="str">
            <v>17 Nova Street</v>
          </cell>
          <cell r="G44">
            <v>0</v>
          </cell>
          <cell r="H44" t="str">
            <v>Mount Low</v>
          </cell>
          <cell r="I44" t="str">
            <v>Qld</v>
          </cell>
          <cell r="J44">
            <v>4818</v>
          </cell>
          <cell r="K44">
            <v>0</v>
          </cell>
          <cell r="L44" t="str">
            <v>0400 794 320</v>
          </cell>
          <cell r="M44" t="str">
            <v>Charters Towers Motel</v>
          </cell>
          <cell r="N44">
            <v>679697</v>
          </cell>
          <cell r="O44">
            <v>550</v>
          </cell>
          <cell r="P44">
            <v>43444</v>
          </cell>
          <cell r="Q44" t="str">
            <v>Day 3-AM</v>
          </cell>
          <cell r="R44" t="str">
            <v>ashley.corrie@yahoo.com</v>
          </cell>
        </row>
        <row r="45">
          <cell r="A45">
            <v>44</v>
          </cell>
          <cell r="B45" t="str">
            <v>Barbwire</v>
          </cell>
          <cell r="C45" t="str">
            <v>B2</v>
          </cell>
          <cell r="D45" t="str">
            <v>Stuart</v>
          </cell>
          <cell r="E45" t="str">
            <v>Turner</v>
          </cell>
          <cell r="F45" t="str">
            <v>10 Neill Street</v>
          </cell>
          <cell r="G45" t="str">
            <v>Kirwan</v>
          </cell>
          <cell r="H45" t="str">
            <v>Townsville</v>
          </cell>
          <cell r="I45" t="str">
            <v>Qld</v>
          </cell>
          <cell r="J45">
            <v>4817</v>
          </cell>
          <cell r="L45" t="str">
            <v>0400 236 368</v>
          </cell>
          <cell r="N45">
            <v>679712</v>
          </cell>
          <cell r="O45">
            <v>550</v>
          </cell>
          <cell r="P45">
            <v>43445</v>
          </cell>
          <cell r="R45" t="str">
            <v>knuckles72@iineet.net.au</v>
          </cell>
        </row>
        <row r="46">
          <cell r="A46">
            <v>45</v>
          </cell>
          <cell r="B46" t="str">
            <v>Barry's XI</v>
          </cell>
          <cell r="C46" t="str">
            <v>B2</v>
          </cell>
          <cell r="D46" t="str">
            <v>Kalan</v>
          </cell>
          <cell r="E46" t="str">
            <v>Lococo</v>
          </cell>
          <cell r="F46" t="str">
            <v>71 Stubley Street</v>
          </cell>
          <cell r="G46">
            <v>0</v>
          </cell>
          <cell r="H46" t="str">
            <v>Charters Towers</v>
          </cell>
          <cell r="I46" t="str">
            <v>Qld</v>
          </cell>
          <cell r="J46">
            <v>4820</v>
          </cell>
          <cell r="K46">
            <v>0</v>
          </cell>
          <cell r="L46" t="str">
            <v>0428 983 028</v>
          </cell>
          <cell r="M46" t="str">
            <v>Private</v>
          </cell>
          <cell r="N46">
            <v>679562</v>
          </cell>
          <cell r="O46">
            <v>550</v>
          </cell>
          <cell r="P46">
            <v>43445</v>
          </cell>
          <cell r="R46" t="str">
            <v>sportrec@mckinlay.qld.gov.au</v>
          </cell>
        </row>
        <row r="47">
          <cell r="A47">
            <v>46</v>
          </cell>
          <cell r="B47" t="str">
            <v>Beerabong XI</v>
          </cell>
          <cell r="C47" t="str">
            <v>B2</v>
          </cell>
          <cell r="D47" t="str">
            <v xml:space="preserve">Ed </v>
          </cell>
          <cell r="E47" t="str">
            <v>Flecker</v>
          </cell>
          <cell r="F47" t="str">
            <v>30 Muntalunga Drive</v>
          </cell>
          <cell r="H47" t="str">
            <v>Townsville</v>
          </cell>
          <cell r="I47" t="str">
            <v>Qld</v>
          </cell>
          <cell r="J47">
            <v>4816</v>
          </cell>
          <cell r="L47" t="str">
            <v>0477 226 471</v>
          </cell>
          <cell r="M47" t="str">
            <v>Private</v>
          </cell>
          <cell r="N47">
            <v>679719</v>
          </cell>
          <cell r="O47">
            <v>550</v>
          </cell>
          <cell r="P47">
            <v>43445</v>
          </cell>
          <cell r="Q47" t="str">
            <v>Home field; All AM games</v>
          </cell>
        </row>
        <row r="48">
          <cell r="A48">
            <v>47</v>
          </cell>
          <cell r="B48" t="str">
            <v>Beerhounds</v>
          </cell>
          <cell r="C48" t="str">
            <v>B2</v>
          </cell>
          <cell r="D48" t="str">
            <v>Robert</v>
          </cell>
          <cell r="E48" t="str">
            <v>Delaney</v>
          </cell>
          <cell r="F48" t="str">
            <v>32 Carbine Court</v>
          </cell>
          <cell r="G48" t="str">
            <v>Kelso</v>
          </cell>
          <cell r="H48" t="str">
            <v>Townsville</v>
          </cell>
          <cell r="I48" t="str">
            <v>Qld</v>
          </cell>
          <cell r="J48">
            <v>4815</v>
          </cell>
          <cell r="L48" t="str">
            <v>0499 740 900</v>
          </cell>
          <cell r="M48" t="str">
            <v>Private</v>
          </cell>
          <cell r="N48">
            <v>679599</v>
          </cell>
          <cell r="O48">
            <v>550</v>
          </cell>
          <cell r="P48">
            <v>43444</v>
          </cell>
          <cell r="Q48" t="str">
            <v>Day 1-PM; Day 2-AM; Day 3-AM</v>
          </cell>
          <cell r="R48" t="str">
            <v>squidrig67@gmail.com</v>
          </cell>
        </row>
        <row r="49">
          <cell r="A49">
            <v>48</v>
          </cell>
          <cell r="B49" t="str">
            <v>Beermacht XI</v>
          </cell>
          <cell r="C49" t="str">
            <v>B2</v>
          </cell>
          <cell r="D49" t="str">
            <v>Geoff</v>
          </cell>
          <cell r="E49" t="str">
            <v>Raasch</v>
          </cell>
          <cell r="F49" t="str">
            <v>17 Mt Clifton Ct</v>
          </cell>
          <cell r="G49">
            <v>0</v>
          </cell>
          <cell r="H49" t="str">
            <v>Alligator Creek</v>
          </cell>
          <cell r="I49" t="str">
            <v>Qld</v>
          </cell>
          <cell r="J49">
            <v>4816</v>
          </cell>
          <cell r="K49">
            <v>0</v>
          </cell>
          <cell r="L49" t="str">
            <v>0498 125 478</v>
          </cell>
          <cell r="M49" t="str">
            <v>Private</v>
          </cell>
          <cell r="N49">
            <v>679587</v>
          </cell>
          <cell r="O49">
            <v>550</v>
          </cell>
          <cell r="P49">
            <v>43444</v>
          </cell>
          <cell r="Q49" t="str">
            <v>Play Poked United - Saturday</v>
          </cell>
          <cell r="R49" t="str">
            <v>geoff.raasch@tropicadoo.com.au</v>
          </cell>
        </row>
        <row r="50">
          <cell r="A50">
            <v>49</v>
          </cell>
          <cell r="B50" t="str">
            <v>Big Micks Finns XI</v>
          </cell>
          <cell r="C50" t="str">
            <v>B2</v>
          </cell>
          <cell r="D50" t="str">
            <v>Carol</v>
          </cell>
          <cell r="E50" t="str">
            <v>Finn</v>
          </cell>
          <cell r="F50" t="str">
            <v>10 Robino Close</v>
          </cell>
          <cell r="G50" t="str">
            <v>Kirwan</v>
          </cell>
          <cell r="H50" t="str">
            <v>Townsville</v>
          </cell>
          <cell r="I50" t="str">
            <v>Qld</v>
          </cell>
          <cell r="J50">
            <v>4817</v>
          </cell>
          <cell r="K50">
            <v>0</v>
          </cell>
          <cell r="L50" t="str">
            <v>0438 246 478</v>
          </cell>
          <cell r="M50" t="str">
            <v>Cattleman's Rest</v>
          </cell>
          <cell r="N50">
            <v>679560</v>
          </cell>
          <cell r="O50">
            <v>550</v>
          </cell>
          <cell r="P50">
            <v>43445</v>
          </cell>
          <cell r="Q50" t="str">
            <v>Day2-PMChadsChamps; Day3-AM</v>
          </cell>
          <cell r="R50" t="str">
            <v>carol@pacificislands.com.au</v>
          </cell>
        </row>
        <row r="51">
          <cell r="A51">
            <v>50</v>
          </cell>
          <cell r="B51" t="str">
            <v>Bintang Boys</v>
          </cell>
          <cell r="C51" t="str">
            <v>B2</v>
          </cell>
          <cell r="D51" t="str">
            <v>Jason</v>
          </cell>
          <cell r="E51" t="str">
            <v>Volker</v>
          </cell>
          <cell r="F51" t="str">
            <v>91 Majors Creek Road</v>
          </cell>
          <cell r="G51">
            <v>0</v>
          </cell>
          <cell r="H51" t="str">
            <v>Majors Creek</v>
          </cell>
          <cell r="I51" t="str">
            <v>Qld</v>
          </cell>
          <cell r="J51">
            <v>4816</v>
          </cell>
          <cell r="K51" t="str">
            <v>4778 8566</v>
          </cell>
          <cell r="L51" t="str">
            <v>0409 265 522</v>
          </cell>
          <cell r="N51">
            <v>679557</v>
          </cell>
          <cell r="O51">
            <v>550</v>
          </cell>
          <cell r="P51">
            <v>43444</v>
          </cell>
          <cell r="Q51">
            <v>0</v>
          </cell>
          <cell r="R51" t="str">
            <v>jalacat@skymesh.com</v>
          </cell>
        </row>
        <row r="52">
          <cell r="A52">
            <v>51</v>
          </cell>
          <cell r="B52" t="str">
            <v xml:space="preserve">Black Bream  </v>
          </cell>
          <cell r="C52" t="str">
            <v>B2</v>
          </cell>
          <cell r="D52" t="str">
            <v xml:space="preserve">Lillian </v>
          </cell>
          <cell r="E52" t="str">
            <v>Davidson</v>
          </cell>
          <cell r="F52" t="str">
            <v>PO Box 423</v>
          </cell>
          <cell r="G52">
            <v>0</v>
          </cell>
          <cell r="H52" t="str">
            <v>Charters Towers</v>
          </cell>
          <cell r="I52" t="str">
            <v>Qld</v>
          </cell>
          <cell r="J52">
            <v>4820</v>
          </cell>
          <cell r="K52">
            <v>0</v>
          </cell>
          <cell r="L52" t="str">
            <v>0428 291 604</v>
          </cell>
          <cell r="M52" t="str">
            <v>Private</v>
          </cell>
          <cell r="O52" t="str">
            <v>Awaiting payment</v>
          </cell>
          <cell r="P52">
            <v>43445</v>
          </cell>
          <cell r="Q52">
            <v>0</v>
          </cell>
          <cell r="R52" t="str">
            <v>lillcfreeman@hotmail.com</v>
          </cell>
        </row>
        <row r="53">
          <cell r="A53">
            <v>52</v>
          </cell>
          <cell r="B53" t="str">
            <v>Blair's Ball Tamperers</v>
          </cell>
          <cell r="C53" t="str">
            <v>B2</v>
          </cell>
          <cell r="D53" t="str">
            <v>Rob</v>
          </cell>
          <cell r="E53" t="str">
            <v>Walker</v>
          </cell>
          <cell r="F53" t="str">
            <v>63 James Muscat Dr</v>
          </cell>
          <cell r="H53" t="str">
            <v>Walkerston</v>
          </cell>
          <cell r="I53" t="str">
            <v>Qld</v>
          </cell>
          <cell r="J53">
            <v>4751</v>
          </cell>
          <cell r="L53" t="str">
            <v>0417 628 852</v>
          </cell>
          <cell r="M53" t="str">
            <v>Charters Towers Tourist Park</v>
          </cell>
          <cell r="N53">
            <v>679580</v>
          </cell>
          <cell r="O53">
            <v>550</v>
          </cell>
          <cell r="P53">
            <v>43445</v>
          </cell>
          <cell r="Q53" t="str">
            <v>Amgame; PlaySmashedCrab; Mosman Park</v>
          </cell>
          <cell r="R53" t="str">
            <v>rob_28@live.com.au</v>
          </cell>
        </row>
        <row r="54">
          <cell r="A54">
            <v>53</v>
          </cell>
          <cell r="B54" t="str">
            <v>Blind Mullets</v>
          </cell>
          <cell r="C54" t="str">
            <v>B2</v>
          </cell>
          <cell r="D54" t="str">
            <v>Jaxson</v>
          </cell>
          <cell r="E54" t="str">
            <v>Gallagher</v>
          </cell>
          <cell r="F54" t="str">
            <v>52 Plant Street</v>
          </cell>
          <cell r="H54" t="str">
            <v>Charters Towers</v>
          </cell>
          <cell r="I54" t="str">
            <v>Qld</v>
          </cell>
          <cell r="J54">
            <v>4820</v>
          </cell>
          <cell r="L54" t="str">
            <v>0439 839 690</v>
          </cell>
          <cell r="M54" t="str">
            <v>Private</v>
          </cell>
          <cell r="N54">
            <v>679605</v>
          </cell>
          <cell r="O54">
            <v>550</v>
          </cell>
          <cell r="P54">
            <v>43444</v>
          </cell>
          <cell r="R54" t="str">
            <v>jax3103@gmail.com</v>
          </cell>
        </row>
        <row r="55">
          <cell r="A55">
            <v>54</v>
          </cell>
          <cell r="B55" t="str">
            <v>Blood, Sweat 'N' Beers</v>
          </cell>
          <cell r="C55" t="str">
            <v>B2</v>
          </cell>
          <cell r="D55" t="str">
            <v>Kellie</v>
          </cell>
          <cell r="E55" t="str">
            <v>Healing</v>
          </cell>
          <cell r="F55" t="str">
            <v>789 Warrawee Road</v>
          </cell>
          <cell r="G55" t="str">
            <v>Seventy Mile</v>
          </cell>
          <cell r="H55" t="str">
            <v>Charters Towers</v>
          </cell>
          <cell r="I55" t="str">
            <v>Qld</v>
          </cell>
          <cell r="J55">
            <v>4820</v>
          </cell>
          <cell r="L55" t="str">
            <v>0429 368 695</v>
          </cell>
          <cell r="M55" t="str">
            <v>Private</v>
          </cell>
          <cell r="N55">
            <v>679583</v>
          </cell>
          <cell r="O55">
            <v>550</v>
          </cell>
          <cell r="P55">
            <v>43444</v>
          </cell>
          <cell r="R55" t="str">
            <v>troy.kel17@gmail.com</v>
          </cell>
        </row>
        <row r="56">
          <cell r="A56">
            <v>55</v>
          </cell>
          <cell r="B56" t="str">
            <v>Bloody Huge XI</v>
          </cell>
          <cell r="C56" t="str">
            <v>B2</v>
          </cell>
          <cell r="D56" t="str">
            <v>Ken</v>
          </cell>
          <cell r="E56" t="str">
            <v>Linton</v>
          </cell>
          <cell r="F56" t="str">
            <v>PO Box 602</v>
          </cell>
          <cell r="G56">
            <v>0</v>
          </cell>
          <cell r="H56" t="str">
            <v>Home Hill</v>
          </cell>
          <cell r="I56" t="str">
            <v>Qld</v>
          </cell>
          <cell r="J56">
            <v>4806</v>
          </cell>
          <cell r="K56" t="str">
            <v>4782 0012</v>
          </cell>
          <cell r="L56" t="str">
            <v>0427 820 012</v>
          </cell>
          <cell r="M56" t="str">
            <v>School of Distane Education</v>
          </cell>
          <cell r="N56">
            <v>679540</v>
          </cell>
          <cell r="O56">
            <v>550</v>
          </cell>
          <cell r="P56">
            <v>43445</v>
          </cell>
          <cell r="Q56" t="str">
            <v>SDE; Day1-PM;Day2-PM;Day3-AM</v>
          </cell>
          <cell r="R56" t="str">
            <v>klinton73@hotmail.com</v>
          </cell>
        </row>
        <row r="57">
          <cell r="A57">
            <v>56</v>
          </cell>
          <cell r="B57" t="str">
            <v>Boombys Boozers</v>
          </cell>
          <cell r="C57" t="str">
            <v>B2</v>
          </cell>
          <cell r="D57" t="str">
            <v>Bridget</v>
          </cell>
          <cell r="E57" t="str">
            <v>Richards</v>
          </cell>
          <cell r="F57" t="str">
            <v>PO Box 580</v>
          </cell>
          <cell r="G57" t="e">
            <v>#N/A</v>
          </cell>
          <cell r="H57" t="str">
            <v>Charters Towers</v>
          </cell>
          <cell r="I57" t="str">
            <v>Qld</v>
          </cell>
          <cell r="J57">
            <v>4820</v>
          </cell>
          <cell r="L57" t="str">
            <v>0407 703 880</v>
          </cell>
          <cell r="M57" t="str">
            <v>Private</v>
          </cell>
          <cell r="N57">
            <v>679671</v>
          </cell>
          <cell r="O57">
            <v>550</v>
          </cell>
          <cell r="P57">
            <v>43444</v>
          </cell>
          <cell r="Q57" t="str">
            <v>Home Field</v>
          </cell>
          <cell r="R57" t="str">
            <v>matt.bridget@icloud.com</v>
          </cell>
        </row>
        <row r="58">
          <cell r="A58">
            <v>57</v>
          </cell>
          <cell r="B58" t="str">
            <v>Brokebat Mountain</v>
          </cell>
          <cell r="C58" t="str">
            <v>B2</v>
          </cell>
          <cell r="D58" t="str">
            <v>Brenton</v>
          </cell>
          <cell r="E58" t="str">
            <v>Willes</v>
          </cell>
          <cell r="F58" t="str">
            <v>13 Briarfield Street</v>
          </cell>
          <cell r="G58" t="str">
            <v>Mundingburra</v>
          </cell>
          <cell r="H58" t="str">
            <v>Townsville</v>
          </cell>
          <cell r="I58" t="str">
            <v>Qld</v>
          </cell>
          <cell r="J58">
            <v>4812</v>
          </cell>
          <cell r="L58" t="str">
            <v>0439 747 751</v>
          </cell>
          <cell r="M58" t="str">
            <v>Charters Towers Tourist Park</v>
          </cell>
          <cell r="N58">
            <v>679586</v>
          </cell>
          <cell r="O58">
            <v>550</v>
          </cell>
          <cell r="P58">
            <v>43444</v>
          </cell>
          <cell r="R58" t="str">
            <v>brentonwilles@hotmail.com</v>
          </cell>
        </row>
        <row r="59">
          <cell r="A59">
            <v>58</v>
          </cell>
          <cell r="B59" t="str">
            <v>Brothers</v>
          </cell>
          <cell r="C59" t="str">
            <v>B2</v>
          </cell>
          <cell r="D59" t="str">
            <v>Bianca</v>
          </cell>
          <cell r="E59" t="str">
            <v>Simpson</v>
          </cell>
          <cell r="F59" t="str">
            <v>28 Marsland Road</v>
          </cell>
          <cell r="G59">
            <v>0</v>
          </cell>
          <cell r="H59" t="str">
            <v>Charters Towers</v>
          </cell>
          <cell r="I59" t="str">
            <v>Qld</v>
          </cell>
          <cell r="J59">
            <v>4820</v>
          </cell>
          <cell r="K59">
            <v>0</v>
          </cell>
          <cell r="L59" t="str">
            <v>0457 974 583</v>
          </cell>
          <cell r="M59" t="str">
            <v>Private</v>
          </cell>
          <cell r="N59">
            <v>679527</v>
          </cell>
          <cell r="O59">
            <v>550</v>
          </cell>
          <cell r="P59">
            <v>43445</v>
          </cell>
          <cell r="Q59" t="str">
            <v>?Home Field</v>
          </cell>
          <cell r="R59" t="str">
            <v>biancajsimpson17@gmail.com</v>
          </cell>
        </row>
        <row r="60">
          <cell r="A60">
            <v>59</v>
          </cell>
          <cell r="B60" t="str">
            <v>Buffalo XI</v>
          </cell>
          <cell r="C60" t="str">
            <v>B2</v>
          </cell>
          <cell r="D60" t="str">
            <v>Andrew</v>
          </cell>
          <cell r="E60" t="str">
            <v>Cooper</v>
          </cell>
          <cell r="F60" t="str">
            <v>4 Yamacutta Ct.</v>
          </cell>
          <cell r="G60" t="str">
            <v>Burdell</v>
          </cell>
          <cell r="H60" t="str">
            <v>Townsville</v>
          </cell>
          <cell r="I60" t="str">
            <v>Qld</v>
          </cell>
          <cell r="J60">
            <v>4818</v>
          </cell>
          <cell r="L60" t="str">
            <v>0427 935 622</v>
          </cell>
          <cell r="M60" t="str">
            <v>Charters Towers Tourist Park</v>
          </cell>
          <cell r="N60">
            <v>679573</v>
          </cell>
          <cell r="O60">
            <v>550</v>
          </cell>
          <cell r="P60">
            <v>43444</v>
          </cell>
          <cell r="Q60" t="str">
            <v>Mosman Park; DAy3-AM</v>
          </cell>
          <cell r="R60" t="str">
            <v>and.cooper92@gmail.com</v>
          </cell>
        </row>
        <row r="61">
          <cell r="A61">
            <v>60</v>
          </cell>
          <cell r="B61" t="str">
            <v>Bum Grubs</v>
          </cell>
          <cell r="C61" t="str">
            <v>B2</v>
          </cell>
          <cell r="D61" t="str">
            <v>Shane</v>
          </cell>
          <cell r="E61" t="str">
            <v>O'Brien</v>
          </cell>
          <cell r="F61" t="str">
            <v>PO Box 2265</v>
          </cell>
          <cell r="G61">
            <v>0</v>
          </cell>
          <cell r="H61" t="str">
            <v>Innisfail</v>
          </cell>
          <cell r="I61" t="str">
            <v>Qld</v>
          </cell>
          <cell r="J61">
            <v>4860</v>
          </cell>
          <cell r="K61" t="str">
            <v>4063 3635</v>
          </cell>
          <cell r="L61" t="str">
            <v>0448 001 975</v>
          </cell>
          <cell r="M61" t="str">
            <v>Private</v>
          </cell>
          <cell r="N61">
            <v>679675</v>
          </cell>
          <cell r="O61">
            <v>550</v>
          </cell>
          <cell r="P61">
            <v>43444</v>
          </cell>
          <cell r="R61" t="str">
            <v>sjobrien75@bigpond.com</v>
          </cell>
        </row>
        <row r="62">
          <cell r="A62">
            <v>61</v>
          </cell>
          <cell r="B62" t="str">
            <v>Bumbo's XI</v>
          </cell>
          <cell r="C62" t="str">
            <v>B2</v>
          </cell>
          <cell r="D62" t="str">
            <v>Craig</v>
          </cell>
          <cell r="E62" t="str">
            <v>Borrows</v>
          </cell>
          <cell r="F62" t="str">
            <v>36 Belmont Park Av.</v>
          </cell>
          <cell r="G62" t="str">
            <v>Kirwan</v>
          </cell>
          <cell r="H62" t="str">
            <v>Townsville</v>
          </cell>
          <cell r="I62" t="str">
            <v>Qld</v>
          </cell>
          <cell r="J62">
            <v>4817</v>
          </cell>
          <cell r="K62">
            <v>0</v>
          </cell>
          <cell r="L62" t="str">
            <v>0414 784 555</v>
          </cell>
          <cell r="M62" t="str">
            <v>Enterprise Hotel</v>
          </cell>
          <cell r="N62">
            <v>679559</v>
          </cell>
          <cell r="O62">
            <v>550</v>
          </cell>
          <cell r="P62">
            <v>43445</v>
          </cell>
          <cell r="R62" t="str">
            <v>bumbo44@gmail.com</v>
          </cell>
        </row>
        <row r="63">
          <cell r="A63">
            <v>62</v>
          </cell>
          <cell r="B63" t="str">
            <v>Canefield Slashers</v>
          </cell>
          <cell r="C63" t="str">
            <v>B2</v>
          </cell>
          <cell r="D63" t="str">
            <v>Jamie</v>
          </cell>
          <cell r="E63" t="str">
            <v>Woods</v>
          </cell>
          <cell r="F63" t="str">
            <v>20 Quarry Street</v>
          </cell>
          <cell r="H63" t="str">
            <v>North Mackay</v>
          </cell>
          <cell r="I63" t="str">
            <v>Qld</v>
          </cell>
          <cell r="J63">
            <v>4740</v>
          </cell>
          <cell r="L63" t="str">
            <v>0438 902 863</v>
          </cell>
          <cell r="M63" t="str">
            <v>Private</v>
          </cell>
          <cell r="N63">
            <v>679541</v>
          </cell>
          <cell r="O63">
            <v>550</v>
          </cell>
          <cell r="P63">
            <v>43445</v>
          </cell>
          <cell r="Q63" t="e">
            <v>#N/A</v>
          </cell>
          <cell r="R63" t="str">
            <v>jamie_woods@sunsuper.com.au</v>
          </cell>
        </row>
        <row r="64">
          <cell r="A64">
            <v>63</v>
          </cell>
          <cell r="B64" t="str">
            <v>Casualties</v>
          </cell>
          <cell r="C64" t="str">
            <v>B2</v>
          </cell>
          <cell r="D64" t="str">
            <v xml:space="preserve">Jack </v>
          </cell>
          <cell r="E64" t="str">
            <v>Bateup</v>
          </cell>
          <cell r="F64" t="str">
            <v>4 Kismet Crt</v>
          </cell>
          <cell r="G64">
            <v>0</v>
          </cell>
          <cell r="H64" t="str">
            <v>Rupertswood</v>
          </cell>
          <cell r="I64" t="str">
            <v>Qld</v>
          </cell>
          <cell r="J64">
            <v>4817</v>
          </cell>
          <cell r="K64">
            <v>0</v>
          </cell>
          <cell r="L64" t="str">
            <v>0419 883 382</v>
          </cell>
          <cell r="M64" t="str">
            <v>Private</v>
          </cell>
          <cell r="O64" t="str">
            <v>Awaiting payment</v>
          </cell>
          <cell r="P64">
            <v>43445</v>
          </cell>
          <cell r="Q64" t="str">
            <v>Home field</v>
          </cell>
          <cell r="R64" t="str">
            <v>nqblast@tpg.com.au</v>
          </cell>
        </row>
        <row r="65">
          <cell r="A65">
            <v>64</v>
          </cell>
          <cell r="B65" t="str">
            <v>Chads Champs</v>
          </cell>
          <cell r="C65" t="str">
            <v>B2</v>
          </cell>
          <cell r="D65" t="str">
            <v>Allan (Chad)</v>
          </cell>
          <cell r="E65" t="str">
            <v>Hutchings</v>
          </cell>
          <cell r="F65" t="str">
            <v>PO Box 1453</v>
          </cell>
          <cell r="H65" t="str">
            <v>Charters Towers</v>
          </cell>
          <cell r="I65" t="str">
            <v>Qld</v>
          </cell>
          <cell r="J65">
            <v>4820</v>
          </cell>
          <cell r="L65" t="str">
            <v>0451 040 817</v>
          </cell>
          <cell r="M65" t="str">
            <v>Private</v>
          </cell>
          <cell r="N65">
            <v>679694</v>
          </cell>
          <cell r="O65">
            <v>550</v>
          </cell>
          <cell r="P65">
            <v>43444</v>
          </cell>
          <cell r="Q65" t="str">
            <v>Home Field</v>
          </cell>
          <cell r="R65" t="str">
            <v>drinkastubbie@hotmail.com</v>
          </cell>
        </row>
        <row r="66">
          <cell r="A66">
            <v>65</v>
          </cell>
          <cell r="B66" t="str">
            <v>Chasing Tail</v>
          </cell>
          <cell r="C66" t="str">
            <v>B2</v>
          </cell>
          <cell r="D66" t="str">
            <v>Casey</v>
          </cell>
          <cell r="E66" t="str">
            <v>Flanagan</v>
          </cell>
          <cell r="F66" t="str">
            <v>9 Marsland Road</v>
          </cell>
          <cell r="H66" t="str">
            <v>Charters Towers</v>
          </cell>
          <cell r="I66" t="str">
            <v>Qld</v>
          </cell>
          <cell r="J66">
            <v>4820</v>
          </cell>
          <cell r="L66" t="str">
            <v>0431 351 686</v>
          </cell>
          <cell r="M66" t="str">
            <v>Private</v>
          </cell>
          <cell r="N66">
            <v>679684</v>
          </cell>
          <cell r="O66">
            <v>550</v>
          </cell>
          <cell r="P66">
            <v>43445</v>
          </cell>
          <cell r="Q66" t="str">
            <v>All games ASSG - Boarders ASSG</v>
          </cell>
          <cell r="R66" t="str">
            <v>caseygr@icloud.com</v>
          </cell>
        </row>
        <row r="67">
          <cell r="A67">
            <v>66</v>
          </cell>
          <cell r="B67" t="str">
            <v>Chuckers &amp; Sloggers</v>
          </cell>
          <cell r="C67" t="str">
            <v>B2</v>
          </cell>
          <cell r="D67" t="str">
            <v>Glenn</v>
          </cell>
          <cell r="E67" t="str">
            <v>Petersen</v>
          </cell>
          <cell r="F67" t="str">
            <v>PO Box 718</v>
          </cell>
          <cell r="G67">
            <v>0</v>
          </cell>
          <cell r="H67" t="str">
            <v>Charters Towers</v>
          </cell>
          <cell r="I67" t="str">
            <v>Qld</v>
          </cell>
          <cell r="J67">
            <v>4820</v>
          </cell>
          <cell r="K67" t="str">
            <v>4787 4449</v>
          </cell>
          <cell r="L67" t="str">
            <v>0437 704 326</v>
          </cell>
          <cell r="M67" t="str">
            <v>Private</v>
          </cell>
          <cell r="N67">
            <v>679607</v>
          </cell>
          <cell r="O67">
            <v>550</v>
          </cell>
          <cell r="P67">
            <v>43444</v>
          </cell>
          <cell r="Q67">
            <v>0</v>
          </cell>
          <cell r="R67" t="str">
            <v>gmpetersen@y7mail.com</v>
          </cell>
        </row>
        <row r="68">
          <cell r="A68">
            <v>67</v>
          </cell>
          <cell r="B68" t="str">
            <v>Coen Heroes</v>
          </cell>
          <cell r="C68" t="str">
            <v>B2</v>
          </cell>
          <cell r="D68" t="str">
            <v xml:space="preserve">Benjamin </v>
          </cell>
          <cell r="E68" t="str">
            <v>Barbi</v>
          </cell>
          <cell r="F68" t="str">
            <v>529 Four Mile Road</v>
          </cell>
          <cell r="G68">
            <v>0</v>
          </cell>
          <cell r="H68" t="str">
            <v>Braemeadows</v>
          </cell>
          <cell r="I68" t="str">
            <v>Qld</v>
          </cell>
          <cell r="J68">
            <v>4850</v>
          </cell>
          <cell r="L68" t="str">
            <v>0419 710 075</v>
          </cell>
          <cell r="M68" t="str">
            <v>All Souls St Gabriels School</v>
          </cell>
          <cell r="N68">
            <v>679589</v>
          </cell>
          <cell r="O68">
            <v>550</v>
          </cell>
          <cell r="P68">
            <v>43444</v>
          </cell>
          <cell r="Q68">
            <v>0</v>
          </cell>
          <cell r="R68" t="str">
            <v>bbarbi@gmail.com</v>
          </cell>
        </row>
        <row r="69">
          <cell r="A69">
            <v>68</v>
          </cell>
          <cell r="B69" t="str">
            <v>Cracka Tinny</v>
          </cell>
          <cell r="C69" t="str">
            <v>B2</v>
          </cell>
          <cell r="D69" t="str">
            <v xml:space="preserve">Dylan </v>
          </cell>
          <cell r="E69" t="str">
            <v>Pryor</v>
          </cell>
          <cell r="J69">
            <v>4806</v>
          </cell>
          <cell r="K69" t="e">
            <v>#N/A</v>
          </cell>
          <cell r="L69" t="str">
            <v>0448 044 037</v>
          </cell>
          <cell r="M69" t="str">
            <v>Private</v>
          </cell>
          <cell r="N69">
            <v>679674</v>
          </cell>
          <cell r="O69">
            <v>550</v>
          </cell>
          <cell r="P69">
            <v>43444</v>
          </cell>
          <cell r="R69" t="str">
            <v>dylanpryor969@gmail.com</v>
          </cell>
        </row>
        <row r="70">
          <cell r="A70">
            <v>69</v>
          </cell>
          <cell r="B70" t="str">
            <v>Crakacan</v>
          </cell>
          <cell r="C70" t="str">
            <v>B2</v>
          </cell>
          <cell r="D70" t="str">
            <v>Ty</v>
          </cell>
          <cell r="E70" t="str">
            <v>Stainkey</v>
          </cell>
          <cell r="F70" t="str">
            <v>PO Box 912</v>
          </cell>
          <cell r="H70" t="str">
            <v>Charters Towers</v>
          </cell>
          <cell r="I70" t="str">
            <v>Qld</v>
          </cell>
          <cell r="J70">
            <v>4820</v>
          </cell>
          <cell r="L70" t="str">
            <v>0459 906 822</v>
          </cell>
          <cell r="M70" t="str">
            <v>Private</v>
          </cell>
          <cell r="N70">
            <v>679567</v>
          </cell>
          <cell r="O70">
            <v>550</v>
          </cell>
          <cell r="P70">
            <v>43444</v>
          </cell>
          <cell r="Q70" t="str">
            <v>Play Garry's Mob</v>
          </cell>
          <cell r="R70" t="str">
            <v>ty.stainkey@myjcu.edu.au</v>
          </cell>
        </row>
        <row r="71">
          <cell r="A71">
            <v>70</v>
          </cell>
          <cell r="B71" t="str">
            <v>Cunning Stumpz</v>
          </cell>
          <cell r="C71" t="str">
            <v>B2</v>
          </cell>
          <cell r="D71" t="str">
            <v>Tony</v>
          </cell>
          <cell r="E71" t="str">
            <v>Brazier</v>
          </cell>
          <cell r="F71" t="str">
            <v>32 Bluff Road</v>
          </cell>
          <cell r="G71">
            <v>0</v>
          </cell>
          <cell r="H71" t="str">
            <v>Charters Towers</v>
          </cell>
          <cell r="I71" t="str">
            <v>Qld</v>
          </cell>
          <cell r="J71">
            <v>4820</v>
          </cell>
          <cell r="L71" t="str">
            <v>0407 292 706</v>
          </cell>
          <cell r="M71" t="str">
            <v>Private</v>
          </cell>
          <cell r="N71">
            <v>679673</v>
          </cell>
          <cell r="O71">
            <v>550</v>
          </cell>
          <cell r="P71">
            <v>43444</v>
          </cell>
          <cell r="Q71" t="str">
            <v>Home field</v>
          </cell>
          <cell r="R71" t="str">
            <v>tonyandshanene@bigpond.com</v>
          </cell>
        </row>
        <row r="72">
          <cell r="A72">
            <v>71</v>
          </cell>
          <cell r="B72" t="str">
            <v>Dads and Lads</v>
          </cell>
          <cell r="C72" t="str">
            <v>B2</v>
          </cell>
          <cell r="D72" t="str">
            <v>Russell</v>
          </cell>
          <cell r="E72" t="str">
            <v>Rhodes</v>
          </cell>
          <cell r="F72" t="str">
            <v>9 Cahill Close</v>
          </cell>
          <cell r="H72" t="str">
            <v>Yungaburra</v>
          </cell>
          <cell r="I72" t="str">
            <v>Qld</v>
          </cell>
          <cell r="J72">
            <v>4884</v>
          </cell>
          <cell r="K72">
            <v>0</v>
          </cell>
          <cell r="L72" t="str">
            <v>0419 758 640</v>
          </cell>
          <cell r="M72" t="str">
            <v>Charters Towers PCYC</v>
          </cell>
          <cell r="N72" t="str">
            <v>To Pay</v>
          </cell>
          <cell r="O72">
            <v>550</v>
          </cell>
          <cell r="P72">
            <v>43444</v>
          </cell>
          <cell r="R72" t="str">
            <v>rhodes.russellj@police.qld.gov.au</v>
          </cell>
        </row>
        <row r="73">
          <cell r="A73">
            <v>72</v>
          </cell>
          <cell r="B73" t="str">
            <v>Dimbulah Rugby Club</v>
          </cell>
          <cell r="C73" t="str">
            <v>B2</v>
          </cell>
          <cell r="D73" t="str">
            <v>Matthew</v>
          </cell>
          <cell r="E73" t="str">
            <v>Irwin</v>
          </cell>
          <cell r="F73" t="str">
            <v>8 Dorney Street</v>
          </cell>
          <cell r="G73" t="str">
            <v>Oonoonba</v>
          </cell>
          <cell r="H73" t="str">
            <v>Townsville</v>
          </cell>
          <cell r="I73" t="str">
            <v>Qld</v>
          </cell>
          <cell r="J73">
            <v>4811</v>
          </cell>
          <cell r="L73" t="str">
            <v>0404 839 179</v>
          </cell>
          <cell r="M73" t="str">
            <v>Private</v>
          </cell>
          <cell r="N73">
            <v>679657</v>
          </cell>
          <cell r="O73">
            <v>550</v>
          </cell>
          <cell r="P73">
            <v>43445</v>
          </cell>
          <cell r="R73" t="str">
            <v>matthew.irwin05@gmail.com</v>
          </cell>
        </row>
        <row r="74">
          <cell r="A74">
            <v>73</v>
          </cell>
          <cell r="B74" t="str">
            <v>Dirty Dogs</v>
          </cell>
          <cell r="C74" t="str">
            <v>B2</v>
          </cell>
          <cell r="D74" t="str">
            <v>Barry</v>
          </cell>
          <cell r="E74" t="str">
            <v>Quinn</v>
          </cell>
          <cell r="F74" t="str">
            <v>31 Forbes Street</v>
          </cell>
          <cell r="G74" t="str">
            <v>Cluden</v>
          </cell>
          <cell r="H74" t="str">
            <v>Townsville</v>
          </cell>
          <cell r="I74" t="str">
            <v>Qld</v>
          </cell>
          <cell r="J74">
            <v>4811</v>
          </cell>
          <cell r="L74" t="str">
            <v>0409 309 243</v>
          </cell>
          <cell r="M74" t="str">
            <v>Charters Towers Tourist Park</v>
          </cell>
          <cell r="N74">
            <v>679720</v>
          </cell>
          <cell r="O74">
            <v>550</v>
          </cell>
          <cell r="P74">
            <v>43445</v>
          </cell>
          <cell r="Q74" t="str">
            <v>Day 3 - AM game</v>
          </cell>
          <cell r="R74" t="str">
            <v>lb-quinn@bigpond.com</v>
          </cell>
        </row>
        <row r="75">
          <cell r="A75">
            <v>74</v>
          </cell>
          <cell r="B75" t="str">
            <v>Dreaded Creeping  Bumrashes</v>
          </cell>
          <cell r="C75" t="str">
            <v>B2</v>
          </cell>
          <cell r="D75" t="str">
            <v>Mark</v>
          </cell>
          <cell r="E75" t="str">
            <v>Chappel</v>
          </cell>
          <cell r="F75" t="str">
            <v>16 Armistice Street</v>
          </cell>
          <cell r="G75" t="str">
            <v>Burdell</v>
          </cell>
          <cell r="H75" t="str">
            <v>Townsville</v>
          </cell>
          <cell r="I75" t="str">
            <v>Qld</v>
          </cell>
          <cell r="J75">
            <v>4818</v>
          </cell>
          <cell r="K75">
            <v>0</v>
          </cell>
          <cell r="L75" t="str">
            <v>0423 744 292</v>
          </cell>
          <cell r="M75" t="str">
            <v>Enterprise Hotel</v>
          </cell>
          <cell r="N75">
            <v>679570</v>
          </cell>
          <cell r="O75">
            <v>550</v>
          </cell>
          <cell r="P75">
            <v>43444</v>
          </cell>
          <cell r="Q75">
            <v>0</v>
          </cell>
          <cell r="R75" t="str">
            <v>markchappel77@gmail.com</v>
          </cell>
        </row>
        <row r="76">
          <cell r="A76">
            <v>75</v>
          </cell>
          <cell r="B76" t="str">
            <v>Ducken Useless</v>
          </cell>
          <cell r="C76" t="str">
            <v>B2</v>
          </cell>
          <cell r="D76" t="str">
            <v>Bradley</v>
          </cell>
          <cell r="E76" t="str">
            <v>Cramp</v>
          </cell>
          <cell r="F76" t="str">
            <v>216 Corcoran Street</v>
          </cell>
          <cell r="G76">
            <v>0</v>
          </cell>
          <cell r="H76" t="str">
            <v>Townsville</v>
          </cell>
          <cell r="I76" t="str">
            <v>Qld</v>
          </cell>
          <cell r="J76">
            <v>4812</v>
          </cell>
          <cell r="K76">
            <v>0</v>
          </cell>
          <cell r="L76" t="str">
            <v>0411 259 395</v>
          </cell>
          <cell r="M76" t="str">
            <v>Aussie Oasis Outback Park</v>
          </cell>
          <cell r="N76">
            <v>679685</v>
          </cell>
          <cell r="O76">
            <v>550</v>
          </cell>
          <cell r="P76">
            <v>43444</v>
          </cell>
          <cell r="Q76">
            <v>0</v>
          </cell>
          <cell r="R76" t="str">
            <v>crampy9999@hotmail.com</v>
          </cell>
        </row>
        <row r="77">
          <cell r="A77">
            <v>76</v>
          </cell>
          <cell r="B77" t="str">
            <v>Dufflebags</v>
          </cell>
          <cell r="C77" t="str">
            <v>B2</v>
          </cell>
          <cell r="D77" t="str">
            <v>Gene</v>
          </cell>
          <cell r="E77" t="str">
            <v>Morgan</v>
          </cell>
          <cell r="F77" t="str">
            <v>24 Hammond Street</v>
          </cell>
          <cell r="H77" t="str">
            <v>Townsville</v>
          </cell>
          <cell r="I77" t="str">
            <v>Qld</v>
          </cell>
          <cell r="J77">
            <v>4812</v>
          </cell>
          <cell r="L77" t="str">
            <v>0439 678 772</v>
          </cell>
          <cell r="M77" t="str">
            <v>Charters Towers Tourist Park</v>
          </cell>
          <cell r="N77">
            <v>679728</v>
          </cell>
          <cell r="O77">
            <v>550</v>
          </cell>
          <cell r="P77">
            <v>43445</v>
          </cell>
          <cell r="R77" t="str">
            <v>gene.morgan091@gmail.com</v>
          </cell>
        </row>
        <row r="78">
          <cell r="A78">
            <v>77</v>
          </cell>
          <cell r="B78" t="str">
            <v>England</v>
          </cell>
          <cell r="C78" t="str">
            <v>B2</v>
          </cell>
          <cell r="D78" t="str">
            <v>David</v>
          </cell>
          <cell r="E78" t="str">
            <v>Mossman</v>
          </cell>
          <cell r="F78" t="str">
            <v>PO Box 119</v>
          </cell>
          <cell r="H78" t="str">
            <v>Charters Towers</v>
          </cell>
          <cell r="I78" t="str">
            <v>Qld</v>
          </cell>
          <cell r="J78">
            <v>4820</v>
          </cell>
          <cell r="L78" t="str">
            <v>0419 708 861</v>
          </cell>
          <cell r="M78" t="str">
            <v>Private</v>
          </cell>
          <cell r="N78">
            <v>679721</v>
          </cell>
          <cell r="O78">
            <v>550</v>
          </cell>
          <cell r="P78">
            <v>43445</v>
          </cell>
          <cell r="Q78" t="str">
            <v>Home; Play Beer Batt; Barry; Gary Mob</v>
          </cell>
        </row>
        <row r="79">
          <cell r="A79">
            <v>78</v>
          </cell>
          <cell r="B79" t="str">
            <v>Erratic 11</v>
          </cell>
          <cell r="C79" t="str">
            <v>B2</v>
          </cell>
          <cell r="D79" t="str">
            <v>Barry</v>
          </cell>
          <cell r="E79" t="str">
            <v>Crowdey</v>
          </cell>
          <cell r="F79" t="str">
            <v>PO Box 259</v>
          </cell>
          <cell r="H79" t="str">
            <v>Deeragun</v>
          </cell>
          <cell r="I79" t="str">
            <v>Qld</v>
          </cell>
          <cell r="J79">
            <v>4818</v>
          </cell>
          <cell r="K79">
            <v>0</v>
          </cell>
          <cell r="M79" t="str">
            <v>Cattleman's Rest Motel</v>
          </cell>
          <cell r="N79">
            <v>679601</v>
          </cell>
          <cell r="O79">
            <v>550</v>
          </cell>
          <cell r="P79">
            <v>43444</v>
          </cell>
          <cell r="Q79">
            <v>0</v>
          </cell>
          <cell r="R79" t="str">
            <v>barry@blastcon.com.au</v>
          </cell>
        </row>
        <row r="80">
          <cell r="A80">
            <v>79</v>
          </cell>
          <cell r="B80" t="str">
            <v>Expendaballs</v>
          </cell>
          <cell r="C80" t="str">
            <v>B2</v>
          </cell>
          <cell r="D80" t="str">
            <v>Troy</v>
          </cell>
          <cell r="E80" t="str">
            <v>Costello</v>
          </cell>
          <cell r="F80" t="str">
            <v>19 Leslie Street</v>
          </cell>
          <cell r="G80" t="str">
            <v>Oonoonba</v>
          </cell>
          <cell r="H80" t="str">
            <v>Townsville</v>
          </cell>
          <cell r="I80" t="str">
            <v>Qld</v>
          </cell>
          <cell r="J80">
            <v>4811</v>
          </cell>
          <cell r="L80" t="str">
            <v>0499 117 332</v>
          </cell>
          <cell r="M80" t="str">
            <v>Private</v>
          </cell>
          <cell r="N80">
            <v>679729</v>
          </cell>
          <cell r="O80">
            <v>550</v>
          </cell>
          <cell r="P80">
            <v>43445</v>
          </cell>
          <cell r="Q80">
            <v>0</v>
          </cell>
          <cell r="R80" t="str">
            <v>rise.n.shine@outlook.com</v>
          </cell>
        </row>
        <row r="81">
          <cell r="A81">
            <v>80</v>
          </cell>
          <cell r="B81" t="str">
            <v>Far Canals</v>
          </cell>
          <cell r="C81" t="str">
            <v>B2</v>
          </cell>
          <cell r="D81" t="str">
            <v>Kevin</v>
          </cell>
          <cell r="E81" t="str">
            <v>Marty</v>
          </cell>
          <cell r="F81" t="str">
            <v>6 Florentor Crt</v>
          </cell>
          <cell r="G81" t="str">
            <v>Condon</v>
          </cell>
          <cell r="H81" t="str">
            <v>Townsville</v>
          </cell>
          <cell r="I81" t="str">
            <v>Qld</v>
          </cell>
          <cell r="J81">
            <v>4815</v>
          </cell>
          <cell r="L81" t="str">
            <v>0400 269 269</v>
          </cell>
          <cell r="M81" t="str">
            <v>Private</v>
          </cell>
          <cell r="N81">
            <v>679691</v>
          </cell>
          <cell r="O81">
            <v>550</v>
          </cell>
          <cell r="P81">
            <v>43444</v>
          </cell>
          <cell r="R81" t="str">
            <v>martyk@cowboys.com.au</v>
          </cell>
        </row>
        <row r="82">
          <cell r="A82">
            <v>81</v>
          </cell>
          <cell r="B82" t="str">
            <v>Far-Kenworth-It</v>
          </cell>
          <cell r="C82" t="str">
            <v>B2</v>
          </cell>
          <cell r="D82" t="str">
            <v>Keegan</v>
          </cell>
          <cell r="E82" t="str">
            <v>Keane</v>
          </cell>
          <cell r="F82" t="str">
            <v>662 Ingham Road</v>
          </cell>
          <cell r="G82" t="str">
            <v xml:space="preserve">Bohle  </v>
          </cell>
          <cell r="H82" t="str">
            <v>Townsville</v>
          </cell>
          <cell r="I82" t="str">
            <v>Qld</v>
          </cell>
          <cell r="J82">
            <v>4818</v>
          </cell>
          <cell r="L82" t="str">
            <v>0437 888 261</v>
          </cell>
          <cell r="M82" t="str">
            <v>Private</v>
          </cell>
          <cell r="N82">
            <v>679711</v>
          </cell>
          <cell r="O82">
            <v>550</v>
          </cell>
          <cell r="P82">
            <v>43445</v>
          </cell>
          <cell r="R82" t="str">
            <v>keegan.keane@brownandhurley.com.au</v>
          </cell>
        </row>
        <row r="83">
          <cell r="A83">
            <v>82</v>
          </cell>
          <cell r="B83" t="str">
            <v>Farmer's XI</v>
          </cell>
          <cell r="C83" t="str">
            <v>B2</v>
          </cell>
          <cell r="D83" t="str">
            <v>Kris</v>
          </cell>
          <cell r="E83" t="str">
            <v>Farmer</v>
          </cell>
          <cell r="F83" t="str">
            <v>34 Ireland Street</v>
          </cell>
          <cell r="G83">
            <v>0</v>
          </cell>
          <cell r="H83" t="str">
            <v>Oonoonba</v>
          </cell>
          <cell r="I83" t="str">
            <v>Qld</v>
          </cell>
          <cell r="J83">
            <v>4811</v>
          </cell>
          <cell r="K83">
            <v>0</v>
          </cell>
          <cell r="L83" t="str">
            <v>0409 597 159</v>
          </cell>
          <cell r="M83" t="str">
            <v>Private</v>
          </cell>
          <cell r="N83">
            <v>679690</v>
          </cell>
          <cell r="O83">
            <v>550</v>
          </cell>
          <cell r="P83">
            <v>43444</v>
          </cell>
          <cell r="Q83" t="str">
            <v>Home Field -  Six Pack Downs</v>
          </cell>
          <cell r="R83" t="str">
            <v>kris.farmer@hotmail.com</v>
          </cell>
        </row>
        <row r="84">
          <cell r="A84">
            <v>83</v>
          </cell>
          <cell r="B84" t="str">
            <v>Fruit Pies</v>
          </cell>
          <cell r="C84" t="str">
            <v>B2</v>
          </cell>
          <cell r="D84" t="str">
            <v>Luke</v>
          </cell>
          <cell r="E84" t="str">
            <v>Maccarone</v>
          </cell>
          <cell r="F84" t="str">
            <v>7 Kosciusko Way</v>
          </cell>
          <cell r="H84" t="str">
            <v>Townsville</v>
          </cell>
          <cell r="I84" t="str">
            <v>Qld</v>
          </cell>
          <cell r="J84">
            <v>4814</v>
          </cell>
          <cell r="K84">
            <v>0</v>
          </cell>
          <cell r="L84" t="str">
            <v>0410 608 578</v>
          </cell>
          <cell r="M84" t="str">
            <v>Aussie Oasis Outback Park</v>
          </cell>
          <cell r="N84">
            <v>679561</v>
          </cell>
          <cell r="O84">
            <v>550</v>
          </cell>
          <cell r="P84">
            <v>43445</v>
          </cell>
        </row>
        <row r="85">
          <cell r="A85">
            <v>84</v>
          </cell>
          <cell r="B85" t="str">
            <v>Garry's Mob</v>
          </cell>
          <cell r="C85" t="str">
            <v>B2</v>
          </cell>
          <cell r="D85" t="str">
            <v xml:space="preserve">Dylan </v>
          </cell>
          <cell r="E85" t="str">
            <v>Knuth</v>
          </cell>
          <cell r="F85" t="str">
            <v>PO Box 1137</v>
          </cell>
          <cell r="G85">
            <v>0</v>
          </cell>
          <cell r="H85" t="str">
            <v>Charters Towers</v>
          </cell>
          <cell r="I85" t="str">
            <v>Qld</v>
          </cell>
          <cell r="J85">
            <v>4820</v>
          </cell>
          <cell r="K85">
            <v>0</v>
          </cell>
          <cell r="L85" t="str">
            <v>0499 778 528</v>
          </cell>
          <cell r="M85" t="str">
            <v>Private</v>
          </cell>
          <cell r="N85">
            <v>679724</v>
          </cell>
          <cell r="O85">
            <v>550</v>
          </cell>
          <cell r="P85">
            <v>43445</v>
          </cell>
          <cell r="Q85" t="str">
            <v>Home Field Burns Field - Play Crakacan</v>
          </cell>
          <cell r="R85" t="str">
            <v>dylanknuth16@hotmail.com</v>
          </cell>
        </row>
        <row r="86">
          <cell r="A86">
            <v>85</v>
          </cell>
          <cell r="B86" t="str">
            <v>Georgetown Joe's</v>
          </cell>
          <cell r="C86" t="str">
            <v>B2</v>
          </cell>
          <cell r="D86" t="str">
            <v>Darren</v>
          </cell>
          <cell r="E86" t="str">
            <v>Pedracini</v>
          </cell>
          <cell r="F86" t="str">
            <v>PMB222</v>
          </cell>
          <cell r="G86" t="str">
            <v>Lornevale Station</v>
          </cell>
          <cell r="H86" t="str">
            <v>Georgetown</v>
          </cell>
          <cell r="I86" t="str">
            <v>Qld</v>
          </cell>
          <cell r="J86">
            <v>4871</v>
          </cell>
          <cell r="L86" t="str">
            <v>0467 621 140</v>
          </cell>
          <cell r="M86" t="str">
            <v>Rix Hotel</v>
          </cell>
          <cell r="N86">
            <v>679569</v>
          </cell>
          <cell r="O86">
            <v>550</v>
          </cell>
          <cell r="P86">
            <v>43444</v>
          </cell>
          <cell r="Q86">
            <v>0</v>
          </cell>
          <cell r="R86" t="str">
            <v>lornevalestation@activ8.net.au</v>
          </cell>
        </row>
        <row r="87">
          <cell r="A87">
            <v>86</v>
          </cell>
          <cell r="B87" t="str">
            <v>Gone Fishin</v>
          </cell>
          <cell r="C87" t="str">
            <v>B2</v>
          </cell>
          <cell r="D87" t="str">
            <v>Brady</v>
          </cell>
          <cell r="E87" t="str">
            <v>Allan</v>
          </cell>
          <cell r="F87" t="str">
            <v>PO Box 395</v>
          </cell>
          <cell r="G87">
            <v>0</v>
          </cell>
          <cell r="H87" t="str">
            <v>Charters Towers</v>
          </cell>
          <cell r="I87" t="str">
            <v>Qld</v>
          </cell>
          <cell r="J87">
            <v>4820</v>
          </cell>
          <cell r="K87">
            <v>0</v>
          </cell>
          <cell r="L87" t="str">
            <v>0422 131 601</v>
          </cell>
          <cell r="M87" t="str">
            <v>Private</v>
          </cell>
          <cell r="N87" t="str">
            <v>No Charge</v>
          </cell>
          <cell r="P87">
            <v>43445</v>
          </cell>
          <cell r="Q87" t="str">
            <v>Home field</v>
          </cell>
          <cell r="R87" t="str">
            <v>bradya42@gmail.com</v>
          </cell>
        </row>
        <row r="88">
          <cell r="A88">
            <v>87</v>
          </cell>
          <cell r="B88" t="str">
            <v>Grandstanders</v>
          </cell>
          <cell r="C88" t="str">
            <v>B2</v>
          </cell>
          <cell r="D88" t="str">
            <v xml:space="preserve">Anton </v>
          </cell>
          <cell r="E88" t="str">
            <v>Booy</v>
          </cell>
          <cell r="F88" t="str">
            <v>PO Box 6332</v>
          </cell>
          <cell r="H88" t="str">
            <v>Cairns</v>
          </cell>
          <cell r="I88" t="str">
            <v>Qld</v>
          </cell>
          <cell r="J88">
            <v>4870</v>
          </cell>
          <cell r="L88" t="str">
            <v>0418 183 007</v>
          </cell>
          <cell r="M88" t="str">
            <v>Private</v>
          </cell>
          <cell r="N88">
            <v>679642</v>
          </cell>
          <cell r="O88">
            <v>550</v>
          </cell>
          <cell r="P88">
            <v>43444</v>
          </cell>
          <cell r="Q88" t="str">
            <v>Burry;Day1-AllBlacks; Day3-AM-Dads &amp; Lads</v>
          </cell>
          <cell r="R88" t="str">
            <v>anton@aabequipment.com.au</v>
          </cell>
        </row>
        <row r="89">
          <cell r="A89">
            <v>88</v>
          </cell>
          <cell r="B89" t="str">
            <v>Grandstanders II</v>
          </cell>
          <cell r="C89" t="str">
            <v>B2</v>
          </cell>
          <cell r="D89" t="str">
            <v>Nikki</v>
          </cell>
          <cell r="E89" t="str">
            <v>Urquhart</v>
          </cell>
          <cell r="F89" t="str">
            <v>PO Box 1517</v>
          </cell>
          <cell r="G89">
            <v>0</v>
          </cell>
          <cell r="H89" t="str">
            <v>Charters Towers</v>
          </cell>
          <cell r="I89" t="str">
            <v>Qld</v>
          </cell>
          <cell r="J89">
            <v>4820</v>
          </cell>
          <cell r="K89" t="str">
            <v>4787 2299</v>
          </cell>
          <cell r="L89" t="str">
            <v>0427 758 841</v>
          </cell>
          <cell r="M89" t="str">
            <v>Private</v>
          </cell>
          <cell r="N89" t="str">
            <v>No Charge</v>
          </cell>
          <cell r="P89">
            <v>43445</v>
          </cell>
          <cell r="Q89" t="str">
            <v>Home field</v>
          </cell>
          <cell r="R89" t="str">
            <v>s.b.r.electrical@bigpond.com</v>
          </cell>
        </row>
        <row r="90">
          <cell r="A90">
            <v>89</v>
          </cell>
          <cell r="B90" t="str">
            <v>Grazed Anatomy</v>
          </cell>
          <cell r="C90" t="str">
            <v>B2</v>
          </cell>
          <cell r="D90" t="str">
            <v xml:space="preserve">Dylan </v>
          </cell>
          <cell r="E90" t="str">
            <v>Furnell</v>
          </cell>
          <cell r="F90" t="str">
            <v>15 Jenkins Street</v>
          </cell>
          <cell r="G90" t="str">
            <v>Kirwan</v>
          </cell>
          <cell r="H90" t="str">
            <v>Townsville</v>
          </cell>
          <cell r="I90" t="str">
            <v>Qld</v>
          </cell>
          <cell r="J90">
            <v>4817</v>
          </cell>
          <cell r="K90">
            <v>0</v>
          </cell>
          <cell r="M90" t="str">
            <v>Private</v>
          </cell>
          <cell r="N90">
            <v>679693</v>
          </cell>
          <cell r="O90">
            <v>550</v>
          </cell>
          <cell r="P90">
            <v>43444</v>
          </cell>
        </row>
        <row r="91">
          <cell r="A91">
            <v>90</v>
          </cell>
          <cell r="B91" t="str">
            <v>Grog Boggers</v>
          </cell>
          <cell r="C91" t="str">
            <v>B2</v>
          </cell>
          <cell r="D91" t="str">
            <v>Raylene</v>
          </cell>
          <cell r="E91" t="str">
            <v>Herrod</v>
          </cell>
          <cell r="F91" t="str">
            <v>PO Box 975</v>
          </cell>
          <cell r="H91" t="str">
            <v>Charters Towers</v>
          </cell>
          <cell r="I91" t="str">
            <v>Qld</v>
          </cell>
          <cell r="J91">
            <v>4820</v>
          </cell>
          <cell r="L91" t="str">
            <v>0448 627 207</v>
          </cell>
          <cell r="M91" t="str">
            <v>Private</v>
          </cell>
          <cell r="N91">
            <v>679585</v>
          </cell>
          <cell r="O91">
            <v>550</v>
          </cell>
          <cell r="P91">
            <v>43444</v>
          </cell>
          <cell r="R91" t="str">
            <v>rayleneh94@hotmail.com</v>
          </cell>
        </row>
        <row r="92">
          <cell r="A92">
            <v>91</v>
          </cell>
          <cell r="B92" t="str">
            <v>Grog Monsters</v>
          </cell>
          <cell r="C92" t="str">
            <v>B2</v>
          </cell>
          <cell r="D92" t="str">
            <v>Jodie &amp; Paul</v>
          </cell>
          <cell r="E92" t="str">
            <v>Polinelli</v>
          </cell>
          <cell r="F92" t="str">
            <v>PO Box 258</v>
          </cell>
          <cell r="G92">
            <v>0</v>
          </cell>
          <cell r="H92" t="str">
            <v>Homestead</v>
          </cell>
          <cell r="I92" t="str">
            <v>Qld</v>
          </cell>
          <cell r="J92">
            <v>4816</v>
          </cell>
          <cell r="K92">
            <v>0</v>
          </cell>
          <cell r="L92" t="str">
            <v>0418 238 115</v>
          </cell>
          <cell r="M92" t="str">
            <v>Private</v>
          </cell>
          <cell r="N92">
            <v>679603</v>
          </cell>
          <cell r="O92">
            <v>550</v>
          </cell>
          <cell r="P92">
            <v>43444</v>
          </cell>
          <cell r="Q92">
            <v>0</v>
          </cell>
          <cell r="R92" t="str">
            <v>lingard85@hotmail.com</v>
          </cell>
        </row>
        <row r="93">
          <cell r="A93">
            <v>92</v>
          </cell>
          <cell r="B93" t="str">
            <v>HazBeanz</v>
          </cell>
          <cell r="C93" t="str">
            <v>B2</v>
          </cell>
          <cell r="D93" t="str">
            <v>Edmond-Jon</v>
          </cell>
          <cell r="E93" t="str">
            <v>Starkey</v>
          </cell>
          <cell r="F93" t="str">
            <v>17 Campagnolo Road</v>
          </cell>
          <cell r="H93" t="str">
            <v>New Harbourline</v>
          </cell>
          <cell r="I93" t="str">
            <v>Qld</v>
          </cell>
          <cell r="J93">
            <v>4858</v>
          </cell>
          <cell r="K93" t="str">
            <v>4063 2999</v>
          </cell>
          <cell r="L93" t="str">
            <v>0488 098 360</v>
          </cell>
          <cell r="M93" t="str">
            <v>Field 69 - Alcheringa</v>
          </cell>
          <cell r="N93">
            <v>679564</v>
          </cell>
          <cell r="O93">
            <v>550</v>
          </cell>
          <cell r="P93">
            <v>43444</v>
          </cell>
          <cell r="Q93" t="str">
            <v>Home Field-Alcheringa</v>
          </cell>
          <cell r="R93" t="str">
            <v>secretary@charitybigbash.com</v>
          </cell>
        </row>
        <row r="94">
          <cell r="A94">
            <v>93</v>
          </cell>
          <cell r="B94" t="str">
            <v>Hden Grog Monsters</v>
          </cell>
          <cell r="C94" t="str">
            <v>B2</v>
          </cell>
          <cell r="D94" t="str">
            <v>Leslie</v>
          </cell>
          <cell r="E94" t="str">
            <v>Carter</v>
          </cell>
          <cell r="F94" t="str">
            <v>PO Box 210</v>
          </cell>
          <cell r="H94" t="str">
            <v>Hughenden</v>
          </cell>
          <cell r="I94" t="str">
            <v>Qld</v>
          </cell>
          <cell r="J94">
            <v>4821</v>
          </cell>
          <cell r="L94" t="str">
            <v>0429 411 689</v>
          </cell>
          <cell r="M94" t="str">
            <v>Private</v>
          </cell>
          <cell r="N94">
            <v>679577</v>
          </cell>
          <cell r="O94">
            <v>550</v>
          </cell>
          <cell r="P94">
            <v>43445</v>
          </cell>
          <cell r="R94" t="str">
            <v>carter.sheds@bigpond.com</v>
          </cell>
        </row>
        <row r="95">
          <cell r="A95">
            <v>94</v>
          </cell>
          <cell r="B95" t="str">
            <v>Health Hazards</v>
          </cell>
          <cell r="C95" t="str">
            <v>B2</v>
          </cell>
          <cell r="D95" t="str">
            <v>Bruce</v>
          </cell>
          <cell r="E95" t="str">
            <v>McNelley</v>
          </cell>
          <cell r="F95" t="str">
            <v>PO Box 1205</v>
          </cell>
          <cell r="G95">
            <v>0</v>
          </cell>
          <cell r="H95" t="str">
            <v>Charters Towers</v>
          </cell>
          <cell r="I95" t="str">
            <v>Qld</v>
          </cell>
          <cell r="J95">
            <v>4820</v>
          </cell>
          <cell r="K95" t="str">
            <v>4787 2018</v>
          </cell>
          <cell r="L95" t="str">
            <v>0408 606 726</v>
          </cell>
          <cell r="M95" t="str">
            <v>Private</v>
          </cell>
          <cell r="O95" t="str">
            <v>Awaiting payment</v>
          </cell>
          <cell r="P95">
            <v>43445</v>
          </cell>
          <cell r="Q95" t="str">
            <v>All games PM at Eventide Field</v>
          </cell>
          <cell r="R95" t="str">
            <v>bruce.mcnelley@bigpond.com</v>
          </cell>
        </row>
        <row r="96">
          <cell r="A96">
            <v>95</v>
          </cell>
          <cell r="B96" t="str">
            <v>Here for the Beer</v>
          </cell>
          <cell r="C96" t="str">
            <v>B2</v>
          </cell>
          <cell r="D96" t="str">
            <v>Barry</v>
          </cell>
          <cell r="E96" t="str">
            <v>Mackay</v>
          </cell>
          <cell r="F96" t="str">
            <v>238 Charles Street</v>
          </cell>
          <cell r="G96">
            <v>0</v>
          </cell>
          <cell r="H96" t="str">
            <v>Townsville</v>
          </cell>
          <cell r="I96" t="str">
            <v>Qld</v>
          </cell>
          <cell r="J96">
            <v>4814</v>
          </cell>
          <cell r="K96" t="str">
            <v>4773 4575</v>
          </cell>
          <cell r="L96" t="str">
            <v>0402 801 819</v>
          </cell>
          <cell r="M96" t="str">
            <v>Private</v>
          </cell>
          <cell r="N96">
            <v>679582</v>
          </cell>
          <cell r="O96">
            <v>550</v>
          </cell>
          <cell r="P96">
            <v>43444</v>
          </cell>
          <cell r="R96" t="str">
            <v>crazyjayo@hotmail.com</v>
          </cell>
        </row>
        <row r="97">
          <cell r="A97">
            <v>96</v>
          </cell>
          <cell r="B97" t="str">
            <v>Hit 'N' Split</v>
          </cell>
          <cell r="C97" t="str">
            <v>B2</v>
          </cell>
          <cell r="D97" t="str">
            <v>James</v>
          </cell>
          <cell r="E97" t="str">
            <v>Flett</v>
          </cell>
          <cell r="F97" t="str">
            <v>PO Box 897</v>
          </cell>
          <cell r="H97" t="str">
            <v>Wangan</v>
          </cell>
          <cell r="I97" t="str">
            <v>Qld</v>
          </cell>
          <cell r="J97">
            <v>4871</v>
          </cell>
          <cell r="L97" t="str">
            <v>0428 028 082</v>
          </cell>
          <cell r="M97" t="str">
            <v>Private</v>
          </cell>
          <cell r="N97">
            <v>679672</v>
          </cell>
          <cell r="O97">
            <v>550</v>
          </cell>
          <cell r="P97">
            <v>43444</v>
          </cell>
          <cell r="R97" t="str">
            <v>jamesflett@gmail.com</v>
          </cell>
        </row>
        <row r="98">
          <cell r="A98">
            <v>97</v>
          </cell>
          <cell r="B98" t="str">
            <v>Inghamvale Housos</v>
          </cell>
          <cell r="C98" t="str">
            <v>B2</v>
          </cell>
          <cell r="D98" t="str">
            <v>Debbie</v>
          </cell>
          <cell r="E98" t="str">
            <v>Camp</v>
          </cell>
          <cell r="F98" t="str">
            <v>11 Macdonald Street</v>
          </cell>
          <cell r="H98" t="str">
            <v>Ingham</v>
          </cell>
          <cell r="I98" t="str">
            <v>Qld</v>
          </cell>
          <cell r="J98">
            <v>4850</v>
          </cell>
          <cell r="L98" t="str">
            <v>0417 626 283</v>
          </cell>
          <cell r="M98" t="str">
            <v>Country Road Motel</v>
          </cell>
          <cell r="N98">
            <v>679571</v>
          </cell>
          <cell r="O98">
            <v>550</v>
          </cell>
          <cell r="P98">
            <v>43444</v>
          </cell>
          <cell r="R98" t="str">
            <v>debcamp@optusnet.com.au</v>
          </cell>
        </row>
        <row r="99">
          <cell r="A99">
            <v>98</v>
          </cell>
          <cell r="B99" t="str">
            <v>Jungle Patrol One</v>
          </cell>
          <cell r="C99" t="str">
            <v>B2</v>
          </cell>
          <cell r="D99" t="str">
            <v>Rod</v>
          </cell>
          <cell r="E99" t="str">
            <v>Rackley</v>
          </cell>
          <cell r="F99" t="str">
            <v>PO Box 301</v>
          </cell>
          <cell r="G99">
            <v>0</v>
          </cell>
          <cell r="H99" t="str">
            <v>Mission Beach</v>
          </cell>
          <cell r="I99" t="str">
            <v>Qld</v>
          </cell>
          <cell r="J99">
            <v>4852</v>
          </cell>
          <cell r="K99">
            <v>0</v>
          </cell>
          <cell r="L99" t="str">
            <v>0417 606 525</v>
          </cell>
          <cell r="M99" t="str">
            <v>Dalrymple Caravan Park</v>
          </cell>
          <cell r="N99">
            <v>679584</v>
          </cell>
          <cell r="O99">
            <v>550</v>
          </cell>
          <cell r="P99">
            <v>43444</v>
          </cell>
          <cell r="R99" t="str">
            <v>rrr59@bigpond.com</v>
          </cell>
        </row>
        <row r="100">
          <cell r="A100">
            <v>99</v>
          </cell>
          <cell r="B100" t="str">
            <v>Lager Louts</v>
          </cell>
          <cell r="C100" t="str">
            <v>B2</v>
          </cell>
          <cell r="D100" t="str">
            <v>Darren</v>
          </cell>
          <cell r="E100" t="str">
            <v xml:space="preserve">Land </v>
          </cell>
          <cell r="F100" t="str">
            <v>9 Highgrove Avenue</v>
          </cell>
          <cell r="G100">
            <v>0</v>
          </cell>
          <cell r="H100" t="str">
            <v>Shaw</v>
          </cell>
          <cell r="I100" t="str">
            <v>Qld</v>
          </cell>
          <cell r="J100">
            <v>4818</v>
          </cell>
          <cell r="K100" t="str">
            <v>4774 4506</v>
          </cell>
          <cell r="L100" t="str">
            <v>0439 775 439</v>
          </cell>
          <cell r="M100" t="str">
            <v>Private</v>
          </cell>
          <cell r="N100">
            <v>679542</v>
          </cell>
          <cell r="O100">
            <v>550</v>
          </cell>
          <cell r="P100">
            <v>43445</v>
          </cell>
          <cell r="Q100" t="str">
            <v xml:space="preserve">Day 1-AM </v>
          </cell>
          <cell r="R100" t="str">
            <v>darrenland83@gmail.com</v>
          </cell>
        </row>
        <row r="101">
          <cell r="A101">
            <v>100</v>
          </cell>
          <cell r="B101" t="str">
            <v>Laidback 11</v>
          </cell>
          <cell r="C101" t="str">
            <v>B2</v>
          </cell>
          <cell r="D101" t="str">
            <v>Gary</v>
          </cell>
          <cell r="E101" t="str">
            <v>Naughton</v>
          </cell>
          <cell r="F101" t="str">
            <v>63 Cambridge Street</v>
          </cell>
          <cell r="H101" t="str">
            <v>Charters Towers</v>
          </cell>
          <cell r="I101" t="str">
            <v>Qld</v>
          </cell>
          <cell r="J101">
            <v>4820</v>
          </cell>
          <cell r="L101" t="str">
            <v>0427 736 803</v>
          </cell>
          <cell r="N101">
            <v>679713</v>
          </cell>
          <cell r="O101">
            <v>550</v>
          </cell>
          <cell r="P101">
            <v>43445</v>
          </cell>
          <cell r="Q101" t="str">
            <v>Home Field</v>
          </cell>
          <cell r="R101">
            <v>0</v>
          </cell>
        </row>
        <row r="102">
          <cell r="A102">
            <v>101</v>
          </cell>
          <cell r="B102" t="str">
            <v>Landmark</v>
          </cell>
          <cell r="C102" t="str">
            <v>B2</v>
          </cell>
          <cell r="D102" t="str">
            <v xml:space="preserve">Kerry </v>
          </cell>
          <cell r="E102" t="str">
            <v>Mills</v>
          </cell>
          <cell r="F102" t="str">
            <v>PO Box 99</v>
          </cell>
          <cell r="G102">
            <v>0</v>
          </cell>
          <cell r="H102" t="str">
            <v>Charters Towers</v>
          </cell>
          <cell r="I102" t="str">
            <v>Qld</v>
          </cell>
          <cell r="J102">
            <v>4820</v>
          </cell>
          <cell r="K102">
            <v>0</v>
          </cell>
          <cell r="L102" t="str">
            <v>0429 470 952</v>
          </cell>
          <cell r="M102" t="str">
            <v>Private</v>
          </cell>
          <cell r="N102">
            <v>679535</v>
          </cell>
          <cell r="O102">
            <v>550</v>
          </cell>
          <cell r="P102">
            <v>43445</v>
          </cell>
          <cell r="Q102" t="str">
            <v>Home field - Taipans Soccer</v>
          </cell>
          <cell r="R102" t="str">
            <v>kerry.mills@landmark.com</v>
          </cell>
        </row>
        <row r="103">
          <cell r="A103">
            <v>102</v>
          </cell>
          <cell r="B103" t="str">
            <v>Logistic All Sorts</v>
          </cell>
          <cell r="C103" t="str">
            <v>B2</v>
          </cell>
          <cell r="D103" t="str">
            <v>David</v>
          </cell>
          <cell r="E103" t="str">
            <v>Keane</v>
          </cell>
          <cell r="F103" t="str">
            <v>JLU (NQ) Cluden Drive</v>
          </cell>
          <cell r="G103" t="str">
            <v>Lavarack Barracks</v>
          </cell>
          <cell r="H103" t="str">
            <v>Townsville</v>
          </cell>
          <cell r="I103" t="str">
            <v>Qld</v>
          </cell>
          <cell r="J103">
            <v>4813</v>
          </cell>
          <cell r="K103" t="str">
            <v>4779 1842</v>
          </cell>
          <cell r="L103" t="str">
            <v>0402 800 528</v>
          </cell>
          <cell r="M103" t="str">
            <v>Air Cadets complex</v>
          </cell>
          <cell r="N103">
            <v>679578</v>
          </cell>
          <cell r="O103">
            <v>550</v>
          </cell>
          <cell r="P103">
            <v>43445</v>
          </cell>
          <cell r="Q103" t="str">
            <v>Play at Airport; Day3-AM</v>
          </cell>
          <cell r="R103" t="str">
            <v>david.keane1@defence.gov.au</v>
          </cell>
        </row>
        <row r="104">
          <cell r="A104">
            <v>103</v>
          </cell>
          <cell r="B104" t="str">
            <v>Mallard Magpies</v>
          </cell>
          <cell r="C104" t="str">
            <v>B2</v>
          </cell>
          <cell r="D104" t="str">
            <v>Awaiting</v>
          </cell>
          <cell r="E104" t="str">
            <v>Form and Payment</v>
          </cell>
          <cell r="K104">
            <v>0</v>
          </cell>
          <cell r="P104">
            <v>43445</v>
          </cell>
          <cell r="Q104">
            <v>0</v>
          </cell>
        </row>
        <row r="105">
          <cell r="A105">
            <v>104</v>
          </cell>
          <cell r="B105" t="str">
            <v>Master Batters</v>
          </cell>
          <cell r="C105" t="str">
            <v>B2</v>
          </cell>
          <cell r="D105" t="str">
            <v>David</v>
          </cell>
          <cell r="E105" t="str">
            <v>Carew-Reid</v>
          </cell>
          <cell r="F105" t="str">
            <v>402/18 Amelia Street</v>
          </cell>
          <cell r="G105" t="str">
            <v>Waterloo</v>
          </cell>
          <cell r="H105" t="str">
            <v>Sydney</v>
          </cell>
          <cell r="I105" t="str">
            <v>Qld</v>
          </cell>
          <cell r="J105">
            <v>2017</v>
          </cell>
          <cell r="K105">
            <v>0</v>
          </cell>
          <cell r="L105" t="str">
            <v>0407 571 998</v>
          </cell>
          <cell r="M105" t="str">
            <v>Charters Towers Tourist Park</v>
          </cell>
          <cell r="N105">
            <v>679531</v>
          </cell>
          <cell r="O105">
            <v>550</v>
          </cell>
          <cell r="P105">
            <v>43445</v>
          </cell>
          <cell r="R105" t="str">
            <v>d.carew-reid@hotmail.com</v>
          </cell>
        </row>
        <row r="106">
          <cell r="A106">
            <v>105</v>
          </cell>
          <cell r="B106" t="str">
            <v>Mendi's Mob</v>
          </cell>
          <cell r="C106" t="str">
            <v>B2</v>
          </cell>
          <cell r="D106" t="str">
            <v>Awaiting Form</v>
          </cell>
          <cell r="N106">
            <v>679736</v>
          </cell>
          <cell r="O106">
            <v>550</v>
          </cell>
          <cell r="P106">
            <v>43445</v>
          </cell>
          <cell r="Q106">
            <v>0</v>
          </cell>
        </row>
        <row r="107">
          <cell r="A107">
            <v>106</v>
          </cell>
          <cell r="B107" t="str">
            <v>Mingela</v>
          </cell>
          <cell r="C107" t="str">
            <v>B2</v>
          </cell>
          <cell r="D107" t="str">
            <v>Bradley</v>
          </cell>
          <cell r="E107" t="str">
            <v>Stout</v>
          </cell>
          <cell r="F107" t="str">
            <v>4 Haldane Road</v>
          </cell>
          <cell r="G107">
            <v>0</v>
          </cell>
          <cell r="H107" t="str">
            <v>Charters Towers</v>
          </cell>
          <cell r="I107" t="str">
            <v>Qld</v>
          </cell>
          <cell r="J107">
            <v>4820</v>
          </cell>
          <cell r="K107">
            <v>0</v>
          </cell>
          <cell r="L107" t="str">
            <v>0423 480 924</v>
          </cell>
          <cell r="M107" t="str">
            <v>Private</v>
          </cell>
          <cell r="O107" t="str">
            <v>Awaiting payment</v>
          </cell>
          <cell r="P107">
            <v>43445</v>
          </cell>
          <cell r="R107" t="str">
            <v>brads.89@hotmail.com</v>
          </cell>
        </row>
        <row r="108">
          <cell r="A108">
            <v>107</v>
          </cell>
          <cell r="B108" t="str">
            <v>Mongrels Mob</v>
          </cell>
          <cell r="C108" t="str">
            <v>B2</v>
          </cell>
          <cell r="D108" t="str">
            <v>Awaiting</v>
          </cell>
          <cell r="E108" t="str">
            <v>Form and Payment</v>
          </cell>
          <cell r="P108">
            <v>43445</v>
          </cell>
          <cell r="Q108">
            <v>0</v>
          </cell>
        </row>
        <row r="109">
          <cell r="A109">
            <v>108</v>
          </cell>
          <cell r="B109" t="str">
            <v>Mosman Mangoes</v>
          </cell>
          <cell r="C109" t="str">
            <v>B2</v>
          </cell>
          <cell r="D109" t="str">
            <v>Riley</v>
          </cell>
          <cell r="E109" t="str">
            <v>West</v>
          </cell>
          <cell r="F109" t="str">
            <v>PO Box 673</v>
          </cell>
          <cell r="H109" t="str">
            <v>Charters Towers</v>
          </cell>
          <cell r="I109" t="str">
            <v>Qld</v>
          </cell>
          <cell r="J109">
            <v>4820</v>
          </cell>
          <cell r="L109" t="str">
            <v>0432 495 355</v>
          </cell>
          <cell r="M109" t="str">
            <v>Private</v>
          </cell>
          <cell r="N109">
            <v>679667</v>
          </cell>
          <cell r="O109">
            <v>550</v>
          </cell>
          <cell r="P109">
            <v>43444</v>
          </cell>
          <cell r="Q109" t="str">
            <v>Mosman Park; AM games please</v>
          </cell>
          <cell r="R109" t="str">
            <v>riley_jackson90@hotmail.com</v>
          </cell>
        </row>
        <row r="110">
          <cell r="A110">
            <v>109</v>
          </cell>
          <cell r="B110" t="str">
            <v>Mt Coolon</v>
          </cell>
          <cell r="C110" t="str">
            <v>B2</v>
          </cell>
          <cell r="D110" t="str">
            <v>Michael</v>
          </cell>
          <cell r="E110" t="str">
            <v>Clark</v>
          </cell>
          <cell r="F110" t="str">
            <v>Ibis Creek Stn</v>
          </cell>
          <cell r="G110" t="str">
            <v>Mt Coolon</v>
          </cell>
          <cell r="H110" t="str">
            <v>via Collinsville</v>
          </cell>
          <cell r="I110" t="str">
            <v>Qld</v>
          </cell>
          <cell r="J110">
            <v>4804</v>
          </cell>
          <cell r="K110" t="str">
            <v>4983 5298</v>
          </cell>
          <cell r="L110" t="str">
            <v>0400 835 298</v>
          </cell>
          <cell r="M110" t="str">
            <v>Private</v>
          </cell>
          <cell r="N110">
            <v>679539</v>
          </cell>
          <cell r="O110">
            <v>550</v>
          </cell>
          <cell r="P110">
            <v>43445</v>
          </cell>
          <cell r="Q110" t="str">
            <v>Home Field - FCG if available</v>
          </cell>
          <cell r="R110" t="str">
            <v>ibiscreek4@bigpond.com</v>
          </cell>
        </row>
        <row r="111">
          <cell r="A111">
            <v>110</v>
          </cell>
          <cell r="B111" t="str">
            <v>Nanna Meryl's XI</v>
          </cell>
          <cell r="C111" t="str">
            <v>B2</v>
          </cell>
          <cell r="D111" t="str">
            <v>John</v>
          </cell>
          <cell r="E111" t="str">
            <v>Salmond</v>
          </cell>
          <cell r="F111" t="str">
            <v>"Mt McConnel"</v>
          </cell>
          <cell r="G111" t="str">
            <v>2329 Mt McConnel Rd</v>
          </cell>
          <cell r="H111" t="str">
            <v>Collinsville</v>
          </cell>
          <cell r="I111" t="str">
            <v>Qld</v>
          </cell>
          <cell r="J111">
            <v>4804</v>
          </cell>
          <cell r="K111" t="str">
            <v>4770 3360</v>
          </cell>
          <cell r="L111" t="str">
            <v>0427 060 026</v>
          </cell>
          <cell r="M111" t="str">
            <v>Private</v>
          </cell>
          <cell r="N111">
            <v>679565</v>
          </cell>
          <cell r="O111">
            <v>550</v>
          </cell>
          <cell r="P111">
            <v>43444</v>
          </cell>
          <cell r="Q111" t="str">
            <v>Home Field; Play Casualties</v>
          </cell>
          <cell r="R111" t="str">
            <v>john_salmond@hotmail.com</v>
          </cell>
        </row>
        <row r="112">
          <cell r="A112">
            <v>111</v>
          </cell>
          <cell r="B112" t="str">
            <v>Neville's Nomads</v>
          </cell>
          <cell r="C112" t="str">
            <v>B2</v>
          </cell>
          <cell r="D112" t="str">
            <v>Richard</v>
          </cell>
          <cell r="E112" t="str">
            <v>Samwell</v>
          </cell>
          <cell r="F112" t="str">
            <v>104 Fourteenth Avenue</v>
          </cell>
          <cell r="G112">
            <v>0</v>
          </cell>
          <cell r="H112" t="str">
            <v>Home Hill</v>
          </cell>
          <cell r="I112" t="str">
            <v>Qld</v>
          </cell>
          <cell r="J112">
            <v>4806</v>
          </cell>
          <cell r="K112" t="str">
            <v>4782 2963</v>
          </cell>
          <cell r="L112" t="str">
            <v>0488 255 688</v>
          </cell>
          <cell r="M112" t="str">
            <v>Aussie Oasis Outback Park</v>
          </cell>
          <cell r="N112">
            <v>679579</v>
          </cell>
          <cell r="O112">
            <v>550</v>
          </cell>
          <cell r="P112">
            <v>43444</v>
          </cell>
          <cell r="R112" t="str">
            <v>richard@hallerwealth.com.au</v>
          </cell>
        </row>
        <row r="113">
          <cell r="A113">
            <v>112</v>
          </cell>
          <cell r="B113" t="str">
            <v>NHS Total</v>
          </cell>
          <cell r="C113" t="str">
            <v>B2</v>
          </cell>
          <cell r="D113" t="str">
            <v>Kevin</v>
          </cell>
          <cell r="E113" t="str">
            <v>Gordon</v>
          </cell>
          <cell r="F113" t="str">
            <v>38 Tam O Shanter Drive</v>
          </cell>
          <cell r="G113" t="str">
            <v>Kirwan</v>
          </cell>
          <cell r="H113" t="str">
            <v>Townsville</v>
          </cell>
          <cell r="I113" t="str">
            <v>Qld</v>
          </cell>
          <cell r="J113">
            <v>4817</v>
          </cell>
          <cell r="L113" t="str">
            <v>0421 074 310</v>
          </cell>
          <cell r="N113">
            <v>679718</v>
          </cell>
          <cell r="O113">
            <v>550</v>
          </cell>
          <cell r="P113">
            <v>43441</v>
          </cell>
          <cell r="Q113">
            <v>0</v>
          </cell>
          <cell r="R113" t="str">
            <v>kevin-gordon@bigpond.com</v>
          </cell>
        </row>
        <row r="114">
          <cell r="A114">
            <v>113</v>
          </cell>
          <cell r="B114" t="str">
            <v>Nick 'N' Balls</v>
          </cell>
          <cell r="C114" t="str">
            <v>B2</v>
          </cell>
          <cell r="D114" t="str">
            <v>James</v>
          </cell>
          <cell r="E114" t="str">
            <v>Thomsen</v>
          </cell>
          <cell r="F114" t="str">
            <v>49 Hasy Street</v>
          </cell>
          <cell r="H114" t="str">
            <v>Townsville</v>
          </cell>
          <cell r="I114" t="str">
            <v>Qld</v>
          </cell>
          <cell r="J114">
            <v>4814</v>
          </cell>
          <cell r="L114" t="str">
            <v>0408 992 207</v>
          </cell>
          <cell r="M114" t="str">
            <v>Aussie Oasis Outback Park</v>
          </cell>
          <cell r="N114">
            <v>679532</v>
          </cell>
          <cell r="O114">
            <v>550</v>
          </cell>
          <cell r="P114">
            <v>43445</v>
          </cell>
          <cell r="Q114" t="e">
            <v>#N/A</v>
          </cell>
          <cell r="R114" t="str">
            <v>jltho0@eq.edu.au</v>
          </cell>
        </row>
        <row r="115">
          <cell r="A115">
            <v>114</v>
          </cell>
          <cell r="B115" t="str">
            <v>Nudeballers</v>
          </cell>
          <cell r="C115" t="str">
            <v>B2</v>
          </cell>
          <cell r="D115" t="str">
            <v>Gian</v>
          </cell>
          <cell r="E115" t="str">
            <v>Taviani</v>
          </cell>
          <cell r="F115" t="str">
            <v>PO Box 6233</v>
          </cell>
          <cell r="G115">
            <v>0</v>
          </cell>
          <cell r="H115" t="str">
            <v>Upper Mt Gravatt</v>
          </cell>
          <cell r="I115" t="str">
            <v>Qld</v>
          </cell>
          <cell r="J115">
            <v>4122</v>
          </cell>
          <cell r="K115">
            <v>0</v>
          </cell>
          <cell r="L115" t="str">
            <v>0402 054 277</v>
          </cell>
          <cell r="M115" t="str">
            <v>Royal Private Hotel</v>
          </cell>
          <cell r="N115">
            <v>679563</v>
          </cell>
          <cell r="O115">
            <v>550</v>
          </cell>
          <cell r="P115">
            <v>43445</v>
          </cell>
          <cell r="Q115" t="str">
            <v>All AM games</v>
          </cell>
          <cell r="R115" t="str">
            <v>gian.taviani@gmail.com</v>
          </cell>
        </row>
        <row r="116">
          <cell r="A116">
            <v>115</v>
          </cell>
          <cell r="B116" t="str">
            <v>Parmy Army</v>
          </cell>
          <cell r="C116" t="str">
            <v>B2</v>
          </cell>
          <cell r="D116" t="str">
            <v>Robin</v>
          </cell>
          <cell r="E116" t="str">
            <v>Kerr</v>
          </cell>
          <cell r="F116" t="str">
            <v>1 Dorney Street</v>
          </cell>
          <cell r="G116" t="str">
            <v>Oonoonba</v>
          </cell>
          <cell r="H116" t="str">
            <v>Townsville</v>
          </cell>
          <cell r="I116" t="str">
            <v>Qld</v>
          </cell>
          <cell r="J116">
            <v>4811</v>
          </cell>
          <cell r="L116" t="str">
            <v>0449 593 784</v>
          </cell>
          <cell r="M116" t="str">
            <v>Charters Towers Tourist Park</v>
          </cell>
          <cell r="N116">
            <v>679543</v>
          </cell>
          <cell r="O116">
            <v>550</v>
          </cell>
          <cell r="P116">
            <v>43445</v>
          </cell>
          <cell r="Q116" t="str">
            <v>Play FarmersXI; Day 1 - PM</v>
          </cell>
          <cell r="R116" t="str">
            <v>robin.kerr@my.jcu.edu.au</v>
          </cell>
        </row>
        <row r="117">
          <cell r="A117">
            <v>116</v>
          </cell>
          <cell r="B117" t="str">
            <v>Pentland</v>
          </cell>
          <cell r="C117" t="str">
            <v>B2</v>
          </cell>
          <cell r="D117" t="str">
            <v>Graham</v>
          </cell>
          <cell r="E117" t="str">
            <v>Peagham</v>
          </cell>
          <cell r="F117" t="str">
            <v>1 Gilmore Street</v>
          </cell>
          <cell r="G117">
            <v>0</v>
          </cell>
          <cell r="H117" t="str">
            <v>Pentland</v>
          </cell>
          <cell r="I117" t="str">
            <v>Qld</v>
          </cell>
          <cell r="J117">
            <v>4816</v>
          </cell>
          <cell r="K117" t="str">
            <v>4788 1164</v>
          </cell>
          <cell r="M117" t="str">
            <v>Private</v>
          </cell>
          <cell r="N117">
            <v>679734</v>
          </cell>
          <cell r="O117">
            <v>550</v>
          </cell>
          <cell r="P117">
            <v>43445</v>
          </cell>
          <cell r="Q117">
            <v>0</v>
          </cell>
          <cell r="R117">
            <v>0</v>
          </cell>
        </row>
        <row r="118">
          <cell r="A118">
            <v>117</v>
          </cell>
          <cell r="B118" t="str">
            <v>Pilz &amp; Bills</v>
          </cell>
          <cell r="C118" t="str">
            <v>B2</v>
          </cell>
          <cell r="D118" t="str">
            <v>Christopher</v>
          </cell>
          <cell r="E118" t="str">
            <v>Black</v>
          </cell>
          <cell r="F118" t="str">
            <v>Unit80/168-174 Moore Road</v>
          </cell>
          <cell r="H118" t="str">
            <v>Cairns</v>
          </cell>
          <cell r="I118" t="str">
            <v>Qld</v>
          </cell>
          <cell r="J118">
            <v>4879</v>
          </cell>
          <cell r="L118" t="str">
            <v>0429 159 565</v>
          </cell>
          <cell r="M118" t="str">
            <v>Dalrymple Caravan Park</v>
          </cell>
          <cell r="N118">
            <v>679698</v>
          </cell>
          <cell r="O118">
            <v>550</v>
          </cell>
          <cell r="P118">
            <v>43444</v>
          </cell>
          <cell r="R118" t="str">
            <v>christopher.black@my.jcu.edu.au</v>
          </cell>
        </row>
        <row r="119">
          <cell r="A119">
            <v>118</v>
          </cell>
          <cell r="B119" t="str">
            <v>Piston Broke</v>
          </cell>
          <cell r="C119" t="str">
            <v>B2</v>
          </cell>
          <cell r="D119" t="str">
            <v>Jacob</v>
          </cell>
          <cell r="E119" t="str">
            <v>Risdale</v>
          </cell>
          <cell r="F119" t="str">
            <v>PO Box 540</v>
          </cell>
          <cell r="G119">
            <v>0</v>
          </cell>
          <cell r="H119" t="str">
            <v>Charters Towers</v>
          </cell>
          <cell r="I119" t="str">
            <v>Qld</v>
          </cell>
          <cell r="J119">
            <v>4820</v>
          </cell>
          <cell r="K119">
            <v>0</v>
          </cell>
          <cell r="L119" t="str">
            <v>0427 726 245</v>
          </cell>
          <cell r="M119" t="str">
            <v>Private</v>
          </cell>
          <cell r="N119" t="str">
            <v>No charge</v>
          </cell>
          <cell r="P119">
            <v>43445</v>
          </cell>
          <cell r="Q119" t="str">
            <v>Home Field-1game only; AM games</v>
          </cell>
          <cell r="R119" t="str">
            <v>jake_risdale@outlook.com</v>
          </cell>
        </row>
        <row r="120">
          <cell r="A120">
            <v>119</v>
          </cell>
          <cell r="B120" t="str">
            <v>Poked United</v>
          </cell>
          <cell r="C120" t="str">
            <v>B2</v>
          </cell>
          <cell r="D120" t="str">
            <v>Michael</v>
          </cell>
          <cell r="E120" t="str">
            <v>Rosemond</v>
          </cell>
          <cell r="F120" t="str">
            <v>36 Bel Air Ave</v>
          </cell>
          <cell r="G120" t="str">
            <v>Kirwan</v>
          </cell>
          <cell r="H120" t="str">
            <v>Townsville</v>
          </cell>
          <cell r="I120" t="str">
            <v>Qld</v>
          </cell>
          <cell r="J120">
            <v>4817</v>
          </cell>
          <cell r="K120" t="str">
            <v>4723 5260</v>
          </cell>
          <cell r="L120" t="str">
            <v>0400 640 554</v>
          </cell>
          <cell r="M120" t="str">
            <v>Private</v>
          </cell>
          <cell r="N120">
            <v>679572</v>
          </cell>
          <cell r="O120">
            <v>550</v>
          </cell>
          <cell r="P120">
            <v>43445</v>
          </cell>
          <cell r="Q120" t="str">
            <v>Play Hunter Corp Day 1</v>
          </cell>
          <cell r="R120" t="str">
            <v>michael.rosemond@beng.goadelaide.com.au</v>
          </cell>
        </row>
        <row r="121">
          <cell r="A121">
            <v>120</v>
          </cell>
          <cell r="B121" t="str">
            <v>Popatop Mixups</v>
          </cell>
          <cell r="C121" t="str">
            <v>B2</v>
          </cell>
          <cell r="D121" t="str">
            <v>Joanne</v>
          </cell>
          <cell r="E121" t="str">
            <v>Walker</v>
          </cell>
          <cell r="F121" t="str">
            <v>31 Country Road</v>
          </cell>
          <cell r="G121" t="str">
            <v>Nome</v>
          </cell>
          <cell r="H121" t="str">
            <v>Townsville</v>
          </cell>
          <cell r="I121" t="str">
            <v>Qld</v>
          </cell>
          <cell r="J121">
            <v>4816</v>
          </cell>
          <cell r="K121" t="str">
            <v>4778 8327</v>
          </cell>
          <cell r="L121" t="str">
            <v>0447 388 327</v>
          </cell>
          <cell r="M121" t="str">
            <v>Private</v>
          </cell>
          <cell r="N121">
            <v>679530</v>
          </cell>
          <cell r="O121">
            <v>550</v>
          </cell>
          <cell r="P121">
            <v>43445</v>
          </cell>
          <cell r="Q121" t="str">
            <v>Home Field</v>
          </cell>
          <cell r="R121" t="str">
            <v>joannewalker7@bigpond.com</v>
          </cell>
        </row>
        <row r="122">
          <cell r="A122">
            <v>121</v>
          </cell>
          <cell r="B122" t="str">
            <v>Popatop XI</v>
          </cell>
          <cell r="C122" t="str">
            <v>B2</v>
          </cell>
          <cell r="D122" t="str">
            <v>Joanne</v>
          </cell>
          <cell r="E122" t="str">
            <v>Walker</v>
          </cell>
          <cell r="F122" t="str">
            <v>31 Country Road</v>
          </cell>
          <cell r="G122" t="str">
            <v>Nome</v>
          </cell>
          <cell r="H122" t="str">
            <v>Townsville</v>
          </cell>
          <cell r="I122" t="str">
            <v>Qld</v>
          </cell>
          <cell r="J122">
            <v>4816</v>
          </cell>
          <cell r="K122" t="str">
            <v>4778 8327</v>
          </cell>
          <cell r="L122" t="str">
            <v>0447 388 327</v>
          </cell>
          <cell r="M122" t="str">
            <v>Private</v>
          </cell>
          <cell r="N122">
            <v>679529</v>
          </cell>
          <cell r="O122">
            <v>550</v>
          </cell>
          <cell r="P122">
            <v>43445</v>
          </cell>
          <cell r="Q122" t="str">
            <v>Home Field</v>
          </cell>
          <cell r="R122" t="str">
            <v>joannewalker7@bigpond.com</v>
          </cell>
        </row>
        <row r="123">
          <cell r="A123">
            <v>122</v>
          </cell>
          <cell r="B123" t="str">
            <v>Pretenders</v>
          </cell>
          <cell r="C123" t="str">
            <v>B2</v>
          </cell>
          <cell r="D123" t="str">
            <v>Kim</v>
          </cell>
          <cell r="E123" t="str">
            <v>Gallagher</v>
          </cell>
          <cell r="F123" t="str">
            <v>116 Greenwood Drive</v>
          </cell>
          <cell r="G123">
            <v>0</v>
          </cell>
          <cell r="H123" t="str">
            <v>Kirwan</v>
          </cell>
          <cell r="I123" t="str">
            <v>Qld</v>
          </cell>
          <cell r="J123">
            <v>4817</v>
          </cell>
          <cell r="K123">
            <v>0</v>
          </cell>
          <cell r="L123" t="str">
            <v>0439 758 834</v>
          </cell>
          <cell r="M123" t="str">
            <v>Private</v>
          </cell>
          <cell r="N123">
            <v>679686</v>
          </cell>
          <cell r="O123">
            <v>550</v>
          </cell>
          <cell r="P123">
            <v>43444</v>
          </cell>
          <cell r="Q123">
            <v>0</v>
          </cell>
          <cell r="R123" t="str">
            <v>kimmi.74@hotmail.com</v>
          </cell>
        </row>
        <row r="124">
          <cell r="A124">
            <v>123</v>
          </cell>
          <cell r="B124" t="str">
            <v>Garbutt Magpies</v>
          </cell>
          <cell r="C124" t="str">
            <v>B2</v>
          </cell>
          <cell r="D124" t="str">
            <v>Jermaine</v>
          </cell>
          <cell r="E124" t="str">
            <v>Ross</v>
          </cell>
          <cell r="F124" t="str">
            <v>339 Stuart Drive</v>
          </cell>
          <cell r="H124" t="str">
            <v>Townsville</v>
          </cell>
          <cell r="I124" t="str">
            <v>QLd</v>
          </cell>
          <cell r="J124">
            <v>4811</v>
          </cell>
          <cell r="L124" t="str">
            <v>0422 655 903</v>
          </cell>
          <cell r="M124" t="str">
            <v>Private</v>
          </cell>
          <cell r="O124" t="str">
            <v>Awaiting payment</v>
          </cell>
          <cell r="P124">
            <v>43472</v>
          </cell>
          <cell r="R124" t="str">
            <v>rossjermaine97@gmail.com</v>
          </cell>
        </row>
        <row r="125">
          <cell r="A125">
            <v>124</v>
          </cell>
          <cell r="B125" t="str">
            <v>Ravenswood River Rats</v>
          </cell>
          <cell r="C125" t="str">
            <v>B2</v>
          </cell>
          <cell r="D125" t="str">
            <v xml:space="preserve">Ashlee </v>
          </cell>
          <cell r="E125" t="str">
            <v>Patterson</v>
          </cell>
          <cell r="F125" t="str">
            <v>8 Oxford Street</v>
          </cell>
          <cell r="G125">
            <v>0</v>
          </cell>
          <cell r="H125" t="str">
            <v>Charters Towers</v>
          </cell>
          <cell r="I125" t="str">
            <v>Qld</v>
          </cell>
          <cell r="J125">
            <v>4820</v>
          </cell>
          <cell r="K125">
            <v>0</v>
          </cell>
          <cell r="L125" t="str">
            <v>0415 692 643</v>
          </cell>
          <cell r="M125" t="str">
            <v>Private</v>
          </cell>
          <cell r="N125">
            <v>679643</v>
          </cell>
          <cell r="O125">
            <v>550</v>
          </cell>
          <cell r="P125">
            <v>43444</v>
          </cell>
          <cell r="Q125">
            <v>0</v>
          </cell>
          <cell r="R125" t="str">
            <v>ashlee_patterson@live.com.au</v>
          </cell>
        </row>
        <row r="126">
          <cell r="A126">
            <v>125</v>
          </cell>
          <cell r="B126" t="str">
            <v>Salisbury Boys XI Team 1</v>
          </cell>
          <cell r="C126" t="str">
            <v>B2</v>
          </cell>
          <cell r="D126" t="str">
            <v>Ben</v>
          </cell>
          <cell r="E126" t="str">
            <v>Carr</v>
          </cell>
          <cell r="F126" t="str">
            <v>PO Box 327</v>
          </cell>
          <cell r="G126">
            <v>0</v>
          </cell>
          <cell r="H126" t="str">
            <v>Charters Towers</v>
          </cell>
          <cell r="I126" t="str">
            <v>Qld</v>
          </cell>
          <cell r="J126">
            <v>4820</v>
          </cell>
          <cell r="K126">
            <v>0</v>
          </cell>
          <cell r="L126" t="str">
            <v>0419 429 729</v>
          </cell>
          <cell r="M126" t="str">
            <v>Private</v>
          </cell>
          <cell r="N126">
            <v>679648</v>
          </cell>
          <cell r="O126">
            <v>550</v>
          </cell>
          <cell r="P126">
            <v>43444</v>
          </cell>
          <cell r="Q126" t="str">
            <v>Day1 - PM; Day2-PM; Day 3 - AM</v>
          </cell>
          <cell r="R126" t="str">
            <v>ben83carr@live.com.au</v>
          </cell>
        </row>
        <row r="127">
          <cell r="A127">
            <v>126</v>
          </cell>
          <cell r="B127" t="str">
            <v>Salisbury Boys XI Team 2</v>
          </cell>
          <cell r="C127" t="str">
            <v>B2</v>
          </cell>
          <cell r="D127" t="str">
            <v>Ben</v>
          </cell>
          <cell r="E127" t="str">
            <v>Carr</v>
          </cell>
          <cell r="F127" t="str">
            <v>PO Box 327</v>
          </cell>
          <cell r="G127">
            <v>0</v>
          </cell>
          <cell r="H127" t="str">
            <v>Charters Towers</v>
          </cell>
          <cell r="I127" t="str">
            <v>Qld</v>
          </cell>
          <cell r="J127">
            <v>4820</v>
          </cell>
          <cell r="K127">
            <v>0</v>
          </cell>
          <cell r="L127" t="str">
            <v>0419 429 729</v>
          </cell>
          <cell r="M127" t="str">
            <v>Private</v>
          </cell>
          <cell r="N127">
            <v>679649</v>
          </cell>
          <cell r="O127">
            <v>550</v>
          </cell>
          <cell r="P127">
            <v>43444</v>
          </cell>
          <cell r="Q127" t="str">
            <v>Day1-AM; Day2-AM; Day3-PM</v>
          </cell>
          <cell r="R127" t="str">
            <v>ben83carr@live.com.au</v>
          </cell>
        </row>
        <row r="128">
          <cell r="A128">
            <v>127</v>
          </cell>
          <cell r="B128" t="str">
            <v>Scuds 11</v>
          </cell>
          <cell r="C128" t="str">
            <v>B2</v>
          </cell>
          <cell r="D128" t="str">
            <v>Jason</v>
          </cell>
          <cell r="E128" t="str">
            <v>Smith</v>
          </cell>
          <cell r="F128" t="str">
            <v>6 Millet Street</v>
          </cell>
          <cell r="G128" t="str">
            <v>Annandale</v>
          </cell>
          <cell r="H128" t="str">
            <v>Townsville</v>
          </cell>
          <cell r="I128" t="str">
            <v>Qld</v>
          </cell>
          <cell r="J128">
            <v>4814</v>
          </cell>
          <cell r="K128">
            <v>0</v>
          </cell>
          <cell r="L128" t="str">
            <v>0411 057 322</v>
          </cell>
          <cell r="M128" t="str">
            <v>Charters Towers Tourist Park</v>
          </cell>
          <cell r="N128">
            <v>679544</v>
          </cell>
          <cell r="O128">
            <v>550</v>
          </cell>
          <cell r="P128">
            <v>43445</v>
          </cell>
          <cell r="Q128" t="str">
            <v>Mosman Park if possible</v>
          </cell>
          <cell r="R128" t="str">
            <v>jason.smith7@hotmail.com</v>
          </cell>
        </row>
        <row r="129">
          <cell r="A129">
            <v>128</v>
          </cell>
          <cell r="B129" t="str">
            <v>Sesh Gremlins</v>
          </cell>
          <cell r="C129" t="str">
            <v>B2</v>
          </cell>
          <cell r="D129" t="str">
            <v>Steele</v>
          </cell>
          <cell r="E129" t="str">
            <v>Platt</v>
          </cell>
          <cell r="F129" t="str">
            <v>87 Veales Road</v>
          </cell>
          <cell r="H129" t="str">
            <v>Townsville</v>
          </cell>
          <cell r="I129" t="str">
            <v>Qld</v>
          </cell>
          <cell r="J129">
            <v>4818</v>
          </cell>
          <cell r="L129" t="str">
            <v>0413 861 721</v>
          </cell>
          <cell r="M129" t="str">
            <v>Charters Towers Tourist Park</v>
          </cell>
          <cell r="N129">
            <v>679602</v>
          </cell>
          <cell r="O129">
            <v>550</v>
          </cell>
          <cell r="P129">
            <v>43445</v>
          </cell>
          <cell r="Q129" t="e">
            <v>#N/A</v>
          </cell>
          <cell r="R129" t="str">
            <v>steele.platt97@hotmail.com</v>
          </cell>
        </row>
        <row r="130">
          <cell r="A130">
            <v>129</v>
          </cell>
          <cell r="B130" t="str">
            <v>Shaggers XI</v>
          </cell>
          <cell r="C130" t="str">
            <v>B2</v>
          </cell>
          <cell r="D130" t="str">
            <v>Russell</v>
          </cell>
          <cell r="E130" t="str">
            <v>Hall</v>
          </cell>
          <cell r="F130" t="str">
            <v>C- PO</v>
          </cell>
          <cell r="G130">
            <v>0</v>
          </cell>
          <cell r="H130" t="str">
            <v>Claredale</v>
          </cell>
          <cell r="I130" t="str">
            <v>Qld</v>
          </cell>
          <cell r="J130">
            <v>4807</v>
          </cell>
          <cell r="K130">
            <v>0</v>
          </cell>
          <cell r="L130" t="str">
            <v>0427 827 212</v>
          </cell>
          <cell r="M130" t="str">
            <v>Charters Towers Tourist Park</v>
          </cell>
          <cell r="N130">
            <v>679604</v>
          </cell>
          <cell r="O130">
            <v>550</v>
          </cell>
          <cell r="P130">
            <v>43444</v>
          </cell>
          <cell r="R130" t="str">
            <v>lorus93@bigpond.com</v>
          </cell>
        </row>
        <row r="131">
          <cell r="A131">
            <v>130</v>
          </cell>
          <cell r="B131" t="str">
            <v>Sharks</v>
          </cell>
          <cell r="C131" t="str">
            <v>B2</v>
          </cell>
          <cell r="D131" t="str">
            <v>Awaiting Form</v>
          </cell>
          <cell r="N131">
            <v>679740</v>
          </cell>
          <cell r="O131">
            <v>550</v>
          </cell>
          <cell r="P131">
            <v>43445</v>
          </cell>
          <cell r="Q131" t="str">
            <v>Eventide AM games</v>
          </cell>
        </row>
        <row r="132">
          <cell r="A132">
            <v>131</v>
          </cell>
          <cell r="B132" t="str">
            <v>Smackedaround</v>
          </cell>
          <cell r="C132" t="str">
            <v>B2</v>
          </cell>
          <cell r="D132" t="str">
            <v>Jarrod</v>
          </cell>
          <cell r="E132" t="str">
            <v>Power</v>
          </cell>
          <cell r="F132" t="str">
            <v>24 Sunbury Court</v>
          </cell>
          <cell r="G132">
            <v>0</v>
          </cell>
          <cell r="H132" t="str">
            <v>Townsville</v>
          </cell>
          <cell r="I132" t="str">
            <v>Qld</v>
          </cell>
          <cell r="J132">
            <v>4814</v>
          </cell>
          <cell r="K132">
            <v>0</v>
          </cell>
          <cell r="L132" t="str">
            <v>0417 222 553</v>
          </cell>
          <cell r="M132" t="str">
            <v>Private</v>
          </cell>
          <cell r="N132">
            <v>679533</v>
          </cell>
          <cell r="O132">
            <v>550</v>
          </cell>
          <cell r="P132">
            <v>43445</v>
          </cell>
          <cell r="Q132">
            <v>0</v>
          </cell>
          <cell r="R132" t="str">
            <v>jarrodpower_82@hotmail.com</v>
          </cell>
        </row>
        <row r="133">
          <cell r="A133">
            <v>132</v>
          </cell>
          <cell r="B133" t="str">
            <v>Smelly Boxes</v>
          </cell>
          <cell r="C133" t="str">
            <v>B2</v>
          </cell>
          <cell r="D133" t="str">
            <v>Damian</v>
          </cell>
          <cell r="E133" t="str">
            <v>Floyd</v>
          </cell>
          <cell r="F133" t="str">
            <v>PO Box 103</v>
          </cell>
          <cell r="G133">
            <v>0</v>
          </cell>
          <cell r="H133" t="str">
            <v>Ingham</v>
          </cell>
          <cell r="I133" t="str">
            <v>Qld</v>
          </cell>
          <cell r="J133">
            <v>4850</v>
          </cell>
          <cell r="K133">
            <v>0</v>
          </cell>
          <cell r="L133" t="str">
            <v>0428 226 839</v>
          </cell>
          <cell r="M133" t="str">
            <v>Charters Towers Tourist Park</v>
          </cell>
          <cell r="N133">
            <v>679701</v>
          </cell>
          <cell r="O133">
            <v>550</v>
          </cell>
          <cell r="P133">
            <v>43444</v>
          </cell>
          <cell r="Q133">
            <v>0</v>
          </cell>
          <cell r="R133" t="str">
            <v>floydys.time@hotmail.com</v>
          </cell>
        </row>
        <row r="134">
          <cell r="A134">
            <v>133</v>
          </cell>
          <cell r="B134" t="str">
            <v>Steamers XI</v>
          </cell>
          <cell r="C134" t="str">
            <v>B2</v>
          </cell>
          <cell r="D134" t="str">
            <v>Sebastian</v>
          </cell>
          <cell r="E134" t="str">
            <v>Sproats</v>
          </cell>
          <cell r="F134" t="str">
            <v>2/26 Loftus Street</v>
          </cell>
          <cell r="G134" t="e">
            <v>#N/A</v>
          </cell>
          <cell r="H134" t="str">
            <v>Woolongong</v>
          </cell>
          <cell r="I134" t="str">
            <v>NSW</v>
          </cell>
          <cell r="J134">
            <v>2500</v>
          </cell>
          <cell r="K134" t="e">
            <v>#N/A</v>
          </cell>
          <cell r="L134" t="str">
            <v>0407 263 888</v>
          </cell>
          <cell r="M134" t="str">
            <v>AY Ot Look Out</v>
          </cell>
          <cell r="N134">
            <v>679717</v>
          </cell>
          <cell r="O134">
            <v>550</v>
          </cell>
          <cell r="P134">
            <v>43445</v>
          </cell>
          <cell r="Q134" t="e">
            <v>#N/A</v>
          </cell>
          <cell r="R134" t="str">
            <v>sss740@uowmail.edu.au</v>
          </cell>
        </row>
        <row r="135">
          <cell r="A135">
            <v>134</v>
          </cell>
          <cell r="B135" t="str">
            <v>Stiff Members</v>
          </cell>
          <cell r="C135" t="str">
            <v>B2</v>
          </cell>
          <cell r="D135" t="str">
            <v>Troy</v>
          </cell>
          <cell r="E135" t="str">
            <v>Stubbius</v>
          </cell>
          <cell r="F135" t="str">
            <v>16 Maple Street</v>
          </cell>
          <cell r="H135" t="str">
            <v>Forrest Beach</v>
          </cell>
          <cell r="I135" t="str">
            <v>Qld</v>
          </cell>
          <cell r="J135">
            <v>4850</v>
          </cell>
          <cell r="L135" t="str">
            <v>0408 157 485</v>
          </cell>
          <cell r="M135" t="str">
            <v>Charters Towers Tourist Park</v>
          </cell>
          <cell r="N135">
            <v>679555</v>
          </cell>
          <cell r="O135">
            <v>550</v>
          </cell>
          <cell r="P135">
            <v>43444</v>
          </cell>
          <cell r="Q135" t="str">
            <v>Day 3 - AM; Mosman Park if possible</v>
          </cell>
          <cell r="R135" t="str">
            <v>troystubbins@hotmail.com</v>
          </cell>
        </row>
        <row r="136">
          <cell r="A136">
            <v>135</v>
          </cell>
          <cell r="B136" t="str">
            <v>Sugar Daddies</v>
          </cell>
          <cell r="C136" t="str">
            <v>B2</v>
          </cell>
          <cell r="D136" t="str">
            <v>Daniel</v>
          </cell>
          <cell r="E136" t="str">
            <v>Bradford</v>
          </cell>
          <cell r="F136" t="str">
            <v>PO Box 1120</v>
          </cell>
          <cell r="H136" t="str">
            <v>Innisfail</v>
          </cell>
          <cell r="I136" t="str">
            <v>Qld</v>
          </cell>
          <cell r="J136">
            <v>4860</v>
          </cell>
          <cell r="L136" t="str">
            <v>0438 145 581</v>
          </cell>
          <cell r="M136" t="str">
            <v>Dalrymple Caravan Park</v>
          </cell>
          <cell r="N136">
            <v>679710</v>
          </cell>
          <cell r="O136">
            <v>550</v>
          </cell>
          <cell r="P136">
            <v>43445</v>
          </cell>
          <cell r="Q136">
            <v>0</v>
          </cell>
          <cell r="R136" t="str">
            <v>danbradford14@gmail.com</v>
          </cell>
        </row>
        <row r="137">
          <cell r="A137">
            <v>136</v>
          </cell>
          <cell r="B137" t="str">
            <v>Sweaty Munters</v>
          </cell>
          <cell r="C137" t="str">
            <v>B2</v>
          </cell>
          <cell r="D137" t="str">
            <v>Stephen</v>
          </cell>
          <cell r="E137" t="str">
            <v>Adam</v>
          </cell>
          <cell r="F137" t="str">
            <v>9 Sabadine Street</v>
          </cell>
          <cell r="G137" t="str">
            <v>Aitkenvale</v>
          </cell>
          <cell r="H137" t="str">
            <v>Townsville</v>
          </cell>
          <cell r="I137" t="str">
            <v>Qld</v>
          </cell>
          <cell r="J137">
            <v>4814</v>
          </cell>
          <cell r="L137" t="str">
            <v>0403 358 568</v>
          </cell>
          <cell r="M137" t="str">
            <v>Dalrymple Caravan Park</v>
          </cell>
          <cell r="N137">
            <v>679659</v>
          </cell>
          <cell r="O137">
            <v>550</v>
          </cell>
          <cell r="P137">
            <v>43445</v>
          </cell>
          <cell r="R137" t="str">
            <v>steve.j.adam@gmail.com</v>
          </cell>
        </row>
        <row r="138">
          <cell r="A138">
            <v>137</v>
          </cell>
          <cell r="B138" t="str">
            <v>Swingers 2</v>
          </cell>
          <cell r="C138" t="str">
            <v>B2</v>
          </cell>
          <cell r="D138" t="str">
            <v>Haydn</v>
          </cell>
          <cell r="E138" t="str">
            <v>Champion</v>
          </cell>
          <cell r="F138" t="str">
            <v>31 Racecourse Road</v>
          </cell>
          <cell r="H138" t="str">
            <v>Charters Towers</v>
          </cell>
          <cell r="I138" t="str">
            <v>Qld</v>
          </cell>
          <cell r="J138">
            <v>4820</v>
          </cell>
          <cell r="L138" t="str">
            <v>0449 251 494</v>
          </cell>
          <cell r="M138" t="str">
            <v>Private</v>
          </cell>
          <cell r="N138">
            <v>679669</v>
          </cell>
          <cell r="O138">
            <v>550</v>
          </cell>
          <cell r="P138">
            <v>43444</v>
          </cell>
          <cell r="R138" t="str">
            <v>hchampion@columba.catholic.edu.au</v>
          </cell>
        </row>
        <row r="139">
          <cell r="A139">
            <v>138</v>
          </cell>
          <cell r="B139" t="str">
            <v>Team Ramrod</v>
          </cell>
          <cell r="C139" t="str">
            <v>B2</v>
          </cell>
          <cell r="D139" t="str">
            <v>Darren</v>
          </cell>
          <cell r="E139" t="str">
            <v>O'Neill</v>
          </cell>
          <cell r="F139" t="str">
            <v>PO Box 1974</v>
          </cell>
          <cell r="G139">
            <v>0</v>
          </cell>
          <cell r="H139" t="str">
            <v>Charters Towers</v>
          </cell>
          <cell r="I139" t="str">
            <v>Qld</v>
          </cell>
          <cell r="J139">
            <v>4820</v>
          </cell>
          <cell r="K139">
            <v>0</v>
          </cell>
          <cell r="L139" t="str">
            <v>0409 829 658</v>
          </cell>
          <cell r="M139" t="str">
            <v>Private</v>
          </cell>
          <cell r="N139">
            <v>679679</v>
          </cell>
          <cell r="O139">
            <v>550</v>
          </cell>
          <cell r="P139">
            <v>43444</v>
          </cell>
          <cell r="Q139">
            <v>0</v>
          </cell>
          <cell r="R139" t="str">
            <v>darren@lontrans.com</v>
          </cell>
        </row>
        <row r="140">
          <cell r="A140">
            <v>139</v>
          </cell>
          <cell r="B140" t="str">
            <v>The Dirty Rats</v>
          </cell>
          <cell r="C140" t="str">
            <v>B2</v>
          </cell>
          <cell r="D140" t="str">
            <v>Shane</v>
          </cell>
          <cell r="E140" t="str">
            <v>Hirschfeld</v>
          </cell>
          <cell r="F140" t="str">
            <v>5 Saunders Beach Road</v>
          </cell>
          <cell r="G140" t="str">
            <v>Saunders Beach</v>
          </cell>
          <cell r="H140" t="str">
            <v>Townsville</v>
          </cell>
          <cell r="I140" t="str">
            <v>Qld</v>
          </cell>
          <cell r="J140">
            <v>4818</v>
          </cell>
          <cell r="K140" t="str">
            <v>4778 6381</v>
          </cell>
          <cell r="L140" t="str">
            <v>0421 144 958</v>
          </cell>
          <cell r="M140" t="str">
            <v>Private</v>
          </cell>
          <cell r="N140">
            <v>679538</v>
          </cell>
          <cell r="O140">
            <v>550</v>
          </cell>
          <cell r="P140">
            <v>43445</v>
          </cell>
          <cell r="R140" t="str">
            <v>shaneherschfield@bigpond.com</v>
          </cell>
        </row>
        <row r="141">
          <cell r="A141">
            <v>140</v>
          </cell>
          <cell r="B141" t="str">
            <v>The Herd XI</v>
          </cell>
          <cell r="C141" t="str">
            <v>B2</v>
          </cell>
          <cell r="D141" t="str">
            <v>Awaiting Form</v>
          </cell>
          <cell r="N141">
            <v>679739</v>
          </cell>
          <cell r="O141">
            <v>550</v>
          </cell>
          <cell r="P141">
            <v>43445</v>
          </cell>
          <cell r="Q141">
            <v>0</v>
          </cell>
        </row>
        <row r="142">
          <cell r="A142">
            <v>141</v>
          </cell>
          <cell r="B142" t="str">
            <v>The Silver Chickens</v>
          </cell>
          <cell r="C142" t="str">
            <v>B2</v>
          </cell>
          <cell r="D142" t="str">
            <v>Vishal</v>
          </cell>
          <cell r="E142" t="str">
            <v>Singh</v>
          </cell>
          <cell r="F142" t="str">
            <v>230 Bamford Lane</v>
          </cell>
          <cell r="G142" t="str">
            <v>Kirwan</v>
          </cell>
          <cell r="H142" t="str">
            <v>Townsville</v>
          </cell>
          <cell r="I142" t="str">
            <v>Qld</v>
          </cell>
          <cell r="J142">
            <v>4817</v>
          </cell>
          <cell r="K142">
            <v>0</v>
          </cell>
          <cell r="L142" t="str">
            <v>0428 445 525</v>
          </cell>
          <cell r="M142" t="str">
            <v>Charters Towers Tourist Park</v>
          </cell>
          <cell r="N142">
            <v>679578</v>
          </cell>
          <cell r="O142">
            <v>550</v>
          </cell>
          <cell r="P142">
            <v>43444</v>
          </cell>
          <cell r="Q142" t="str">
            <v>AM games; Not West Indigies</v>
          </cell>
        </row>
        <row r="143">
          <cell r="A143">
            <v>142</v>
          </cell>
          <cell r="B143" t="str">
            <v>The Smashed Crabs</v>
          </cell>
          <cell r="C143" t="str">
            <v>B2</v>
          </cell>
          <cell r="D143" t="str">
            <v>Robert</v>
          </cell>
          <cell r="E143" t="str">
            <v>Brimble</v>
          </cell>
          <cell r="F143" t="str">
            <v>16 Weaver Street</v>
          </cell>
          <cell r="G143" t="str">
            <v>Heatley</v>
          </cell>
          <cell r="H143" t="str">
            <v>Townsville</v>
          </cell>
          <cell r="I143" t="str">
            <v>Qld</v>
          </cell>
          <cell r="J143">
            <v>4814</v>
          </cell>
          <cell r="K143" t="str">
            <v>4723 2399</v>
          </cell>
          <cell r="L143" t="str">
            <v>0409 872 756</v>
          </cell>
          <cell r="M143" t="str">
            <v>Private</v>
          </cell>
          <cell r="N143">
            <v>679606</v>
          </cell>
          <cell r="O143">
            <v>550</v>
          </cell>
          <cell r="P143">
            <v>43444</v>
          </cell>
          <cell r="Q143" t="str">
            <v>Home Field 73</v>
          </cell>
          <cell r="R143" t="str">
            <v>robbrimble@iprimus.com.au</v>
          </cell>
        </row>
        <row r="144">
          <cell r="A144">
            <v>143</v>
          </cell>
          <cell r="B144" t="str">
            <v>Thirsty Rhinos</v>
          </cell>
          <cell r="C144" t="str">
            <v>B2</v>
          </cell>
          <cell r="D144" t="str">
            <v>Steven</v>
          </cell>
          <cell r="E144" t="str">
            <v>Homan</v>
          </cell>
          <cell r="F144" t="str">
            <v>78 Poinsettia Drive</v>
          </cell>
          <cell r="G144">
            <v>0</v>
          </cell>
          <cell r="H144" t="str">
            <v>Bohle Plains</v>
          </cell>
          <cell r="I144" t="str">
            <v>Qld</v>
          </cell>
          <cell r="J144">
            <v>4817</v>
          </cell>
          <cell r="K144">
            <v>0</v>
          </cell>
          <cell r="L144" t="str">
            <v>0412 091 346</v>
          </cell>
          <cell r="M144" t="str">
            <v>Charters Towers Tourist Park</v>
          </cell>
          <cell r="N144">
            <v>679696</v>
          </cell>
          <cell r="O144">
            <v>550</v>
          </cell>
          <cell r="P144">
            <v>43444</v>
          </cell>
          <cell r="R144" t="str">
            <v>homan87@hotmail.com</v>
          </cell>
        </row>
        <row r="145">
          <cell r="A145">
            <v>144</v>
          </cell>
          <cell r="B145" t="str">
            <v>Thorleys Troopers</v>
          </cell>
          <cell r="C145" t="str">
            <v>B2</v>
          </cell>
          <cell r="D145" t="str">
            <v>Scott</v>
          </cell>
          <cell r="E145" t="str">
            <v>Thorley</v>
          </cell>
          <cell r="F145" t="str">
            <v>61 Gill Street</v>
          </cell>
          <cell r="H145" t="str">
            <v>Charters Towers</v>
          </cell>
          <cell r="I145" t="str">
            <v>Qld</v>
          </cell>
          <cell r="J145">
            <v>4820</v>
          </cell>
          <cell r="L145" t="str">
            <v>0409 844 161</v>
          </cell>
          <cell r="M145" t="str">
            <v>Private</v>
          </cell>
          <cell r="N145">
            <v>679700</v>
          </cell>
          <cell r="O145">
            <v>550</v>
          </cell>
          <cell r="P145">
            <v>43444</v>
          </cell>
          <cell r="R145" t="str">
            <v>scottthorley11@gmail.com</v>
          </cell>
        </row>
        <row r="146">
          <cell r="A146">
            <v>145</v>
          </cell>
          <cell r="B146" t="str">
            <v>Thuringowa Bulldogs</v>
          </cell>
          <cell r="C146" t="str">
            <v>B2</v>
          </cell>
          <cell r="D146" t="str">
            <v>John</v>
          </cell>
          <cell r="E146" t="str">
            <v>Finn</v>
          </cell>
          <cell r="F146" t="str">
            <v>10 Calliandra Ct</v>
          </cell>
          <cell r="G146" t="str">
            <v>Mt Louisa</v>
          </cell>
          <cell r="H146" t="str">
            <v>Townsville</v>
          </cell>
          <cell r="I146" t="str">
            <v>Qld</v>
          </cell>
          <cell r="J146">
            <v>4814</v>
          </cell>
          <cell r="K146">
            <v>0</v>
          </cell>
          <cell r="L146" t="str">
            <v>0439 640 432</v>
          </cell>
          <cell r="M146" t="str">
            <v>Charters Towers Tourist Park</v>
          </cell>
          <cell r="O146" t="str">
            <v>Awaiting payment</v>
          </cell>
          <cell r="P146">
            <v>43445</v>
          </cell>
          <cell r="Q146">
            <v>0</v>
          </cell>
          <cell r="R146" t="str">
            <v>johnfinn@internode.on.net</v>
          </cell>
        </row>
        <row r="147">
          <cell r="A147">
            <v>146</v>
          </cell>
          <cell r="B147" t="str">
            <v>Tinned Up</v>
          </cell>
          <cell r="C147" t="str">
            <v>B2</v>
          </cell>
          <cell r="D147" t="str">
            <v>Thomas</v>
          </cell>
          <cell r="E147" t="str">
            <v>Lucas</v>
          </cell>
          <cell r="F147" t="str">
            <v>34 Gauvin Street</v>
          </cell>
          <cell r="H147" t="str">
            <v>Charters Towers</v>
          </cell>
          <cell r="I147" t="str">
            <v>Qld</v>
          </cell>
          <cell r="J147">
            <v>4820</v>
          </cell>
          <cell r="L147" t="str">
            <v>0434 588 601</v>
          </cell>
          <cell r="M147" t="str">
            <v>Private</v>
          </cell>
          <cell r="N147">
            <v>679647</v>
          </cell>
          <cell r="O147">
            <v>550</v>
          </cell>
          <cell r="P147">
            <v>43444</v>
          </cell>
          <cell r="R147" t="str">
            <v>thomas.j.lucas@hotmail.com</v>
          </cell>
        </row>
        <row r="148">
          <cell r="A148">
            <v>147</v>
          </cell>
          <cell r="B148" t="str">
            <v>Treasury Cricket Club</v>
          </cell>
          <cell r="C148" t="str">
            <v>B2</v>
          </cell>
          <cell r="D148" t="str">
            <v>Glen</v>
          </cell>
          <cell r="E148" t="str">
            <v>Watson</v>
          </cell>
          <cell r="F148" t="str">
            <v>46 Hasty Street</v>
          </cell>
          <cell r="G148" t="str">
            <v>Mt Louisa</v>
          </cell>
          <cell r="H148" t="str">
            <v>Townsville</v>
          </cell>
          <cell r="I148" t="str">
            <v>Qld</v>
          </cell>
          <cell r="J148">
            <v>4814</v>
          </cell>
          <cell r="K148">
            <v>0</v>
          </cell>
          <cell r="L148" t="str">
            <v>0408 885 231</v>
          </cell>
          <cell r="M148" t="str">
            <v>Private</v>
          </cell>
          <cell r="N148">
            <v>679576</v>
          </cell>
          <cell r="O148">
            <v>550</v>
          </cell>
          <cell r="P148">
            <v>43444</v>
          </cell>
          <cell r="Q148">
            <v>0</v>
          </cell>
          <cell r="R148" t="str">
            <v>watto.64@bigpond.com</v>
          </cell>
        </row>
        <row r="149">
          <cell r="A149">
            <v>148</v>
          </cell>
          <cell r="B149" t="str">
            <v>Trev's XI</v>
          </cell>
          <cell r="C149" t="str">
            <v>B2</v>
          </cell>
          <cell r="D149" t="str">
            <v>Daniel</v>
          </cell>
          <cell r="E149" t="str">
            <v>Humphreys</v>
          </cell>
          <cell r="F149" t="str">
            <v>PO Box 7752</v>
          </cell>
          <cell r="H149" t="str">
            <v>Garbutt</v>
          </cell>
          <cell r="I149" t="str">
            <v>Qld</v>
          </cell>
          <cell r="J149">
            <v>4814</v>
          </cell>
          <cell r="K149">
            <v>0</v>
          </cell>
          <cell r="L149" t="str">
            <v>0438 107 134</v>
          </cell>
          <cell r="M149" t="str">
            <v>Private</v>
          </cell>
          <cell r="N149">
            <v>679528</v>
          </cell>
          <cell r="O149">
            <v>550</v>
          </cell>
          <cell r="P149">
            <v>43445</v>
          </cell>
          <cell r="Q149" t="str">
            <v>Home field RHSS</v>
          </cell>
          <cell r="R149" t="str">
            <v>dan@townearth.com.au</v>
          </cell>
        </row>
        <row r="150">
          <cell r="A150">
            <v>149</v>
          </cell>
          <cell r="B150" t="str">
            <v>Tropix</v>
          </cell>
          <cell r="C150" t="str">
            <v>B2</v>
          </cell>
          <cell r="D150" t="str">
            <v>Cody</v>
          </cell>
          <cell r="E150" t="str">
            <v>Ratcliffe</v>
          </cell>
          <cell r="F150" t="str">
            <v>66 Dunlop Street</v>
          </cell>
          <cell r="G150" t="str">
            <v>Kelso</v>
          </cell>
          <cell r="H150" t="str">
            <v>Townsville</v>
          </cell>
          <cell r="I150" t="str">
            <v>Qld</v>
          </cell>
          <cell r="J150">
            <v>4815</v>
          </cell>
          <cell r="K150" t="str">
            <v>4789 3307</v>
          </cell>
          <cell r="L150">
            <v>0</v>
          </cell>
          <cell r="M150" t="str">
            <v>Private</v>
          </cell>
          <cell r="N150">
            <v>679658</v>
          </cell>
          <cell r="O150">
            <v>550</v>
          </cell>
          <cell r="P150">
            <v>43445</v>
          </cell>
          <cell r="Q150">
            <v>0</v>
          </cell>
          <cell r="R150">
            <v>0</v>
          </cell>
        </row>
        <row r="151">
          <cell r="A151">
            <v>150</v>
          </cell>
          <cell r="B151" t="str">
            <v>U12's PCYC</v>
          </cell>
          <cell r="C151" t="str">
            <v>B2</v>
          </cell>
          <cell r="D151" t="str">
            <v>Troy</v>
          </cell>
          <cell r="E151" t="str">
            <v>Bullen</v>
          </cell>
          <cell r="F151" t="str">
            <v>3 Nautical  Court</v>
          </cell>
          <cell r="G151" t="str">
            <v>Idalia</v>
          </cell>
          <cell r="H151" t="str">
            <v>Townsville</v>
          </cell>
          <cell r="I151" t="str">
            <v>Qld</v>
          </cell>
          <cell r="J151">
            <v>4811</v>
          </cell>
          <cell r="K151">
            <v>0</v>
          </cell>
          <cell r="L151" t="str">
            <v>0437 827 992</v>
          </cell>
          <cell r="M151" t="str">
            <v>Dalrymple Caravan Park</v>
          </cell>
          <cell r="N151">
            <v>679678</v>
          </cell>
          <cell r="O151">
            <v>550</v>
          </cell>
          <cell r="P151">
            <v>43444</v>
          </cell>
          <cell r="Q151">
            <v>0</v>
          </cell>
          <cell r="R151" t="str">
            <v>troybullen21@hotmail.com</v>
          </cell>
        </row>
        <row r="152">
          <cell r="A152">
            <v>151</v>
          </cell>
          <cell r="B152" t="str">
            <v>Urkel's XI</v>
          </cell>
          <cell r="C152" t="str">
            <v>B2</v>
          </cell>
          <cell r="D152" t="str">
            <v>Aaron</v>
          </cell>
          <cell r="E152" t="str">
            <v>Kwong</v>
          </cell>
          <cell r="F152" t="str">
            <v>66/1 Burnda Street</v>
          </cell>
          <cell r="G152" t="str">
            <v>Kirwan</v>
          </cell>
          <cell r="H152" t="str">
            <v>Townsville</v>
          </cell>
          <cell r="I152" t="str">
            <v>Qld</v>
          </cell>
          <cell r="J152">
            <v>4817</v>
          </cell>
          <cell r="L152" t="str">
            <v>0488 367 283</v>
          </cell>
          <cell r="M152" t="str">
            <v>Private</v>
          </cell>
          <cell r="N152">
            <v>679733</v>
          </cell>
          <cell r="O152">
            <v>550</v>
          </cell>
          <cell r="P152">
            <v>43445</v>
          </cell>
          <cell r="Q152">
            <v>0</v>
          </cell>
          <cell r="R152" t="str">
            <v>aaron_kwong@hotmail.com</v>
          </cell>
        </row>
        <row r="153">
          <cell r="A153">
            <v>152</v>
          </cell>
          <cell r="B153" t="str">
            <v>Victoria Mill</v>
          </cell>
          <cell r="C153" t="str">
            <v>B2</v>
          </cell>
          <cell r="D153" t="str">
            <v>Stephen</v>
          </cell>
          <cell r="E153" t="str">
            <v>Mendiolea</v>
          </cell>
          <cell r="F153" t="str">
            <v>37 Birrabang St</v>
          </cell>
          <cell r="G153" t="str">
            <v>Kirwan</v>
          </cell>
          <cell r="H153" t="str">
            <v>Townsville</v>
          </cell>
          <cell r="I153" t="str">
            <v>Qld</v>
          </cell>
          <cell r="J153">
            <v>4817</v>
          </cell>
          <cell r="K153">
            <v>0</v>
          </cell>
          <cell r="L153" t="str">
            <v>0412 196 057</v>
          </cell>
          <cell r="M153" t="str">
            <v>Courthouse Hotel</v>
          </cell>
          <cell r="N153">
            <v>679600</v>
          </cell>
          <cell r="O153">
            <v>550</v>
          </cell>
          <cell r="P153">
            <v>43444</v>
          </cell>
          <cell r="Q153">
            <v>0</v>
          </cell>
          <cell r="R153" t="str">
            <v>mendi385@gmail.com</v>
          </cell>
        </row>
        <row r="154">
          <cell r="A154">
            <v>153</v>
          </cell>
          <cell r="B154" t="str">
            <v>Wallabies</v>
          </cell>
          <cell r="C154" t="str">
            <v>B2</v>
          </cell>
          <cell r="D154" t="str">
            <v>Peter</v>
          </cell>
          <cell r="E154" t="str">
            <v>Edwards</v>
          </cell>
          <cell r="F154" t="str">
            <v>PO Box 1122</v>
          </cell>
          <cell r="H154" t="str">
            <v>Toombul</v>
          </cell>
          <cell r="I154" t="str">
            <v>Qld</v>
          </cell>
          <cell r="J154">
            <v>4012</v>
          </cell>
          <cell r="L154" t="str">
            <v>0401 661 965</v>
          </cell>
          <cell r="M154" t="str">
            <v>Private</v>
          </cell>
          <cell r="N154">
            <v>679581</v>
          </cell>
          <cell r="O154">
            <v>550</v>
          </cell>
          <cell r="P154">
            <v>43444</v>
          </cell>
          <cell r="Q154" t="str">
            <v>Day1-PM;Day3-AM; Play at SDE</v>
          </cell>
          <cell r="R154" t="str">
            <v>pedwards001@optusnet.com.au</v>
          </cell>
        </row>
        <row r="155">
          <cell r="A155">
            <v>154</v>
          </cell>
          <cell r="B155" t="str">
            <v>Wanderers</v>
          </cell>
          <cell r="C155" t="str">
            <v>B2</v>
          </cell>
          <cell r="D155" t="str">
            <v>Awaiting</v>
          </cell>
          <cell r="E155" t="str">
            <v>Form and Payment</v>
          </cell>
          <cell r="P155">
            <v>43445</v>
          </cell>
          <cell r="Q155">
            <v>0</v>
          </cell>
        </row>
        <row r="156">
          <cell r="A156">
            <v>155</v>
          </cell>
          <cell r="B156" t="str">
            <v>Wannabie's</v>
          </cell>
          <cell r="C156" t="str">
            <v>B2</v>
          </cell>
          <cell r="D156" t="str">
            <v>Shane</v>
          </cell>
          <cell r="E156" t="str">
            <v>Coventry</v>
          </cell>
          <cell r="F156" t="str">
            <v>PO Box 1375</v>
          </cell>
          <cell r="G156">
            <v>0</v>
          </cell>
          <cell r="H156" t="str">
            <v>Bowen</v>
          </cell>
          <cell r="I156" t="str">
            <v>Qld</v>
          </cell>
          <cell r="J156">
            <v>4805</v>
          </cell>
          <cell r="K156">
            <v>0</v>
          </cell>
          <cell r="L156" t="str">
            <v>0432 274 375</v>
          </cell>
          <cell r="M156" t="str">
            <v>Private</v>
          </cell>
          <cell r="N156">
            <v>679692</v>
          </cell>
          <cell r="O156">
            <v>550</v>
          </cell>
          <cell r="P156">
            <v>43444</v>
          </cell>
          <cell r="Q156" t="str">
            <v>Home Field</v>
          </cell>
          <cell r="R156" t="str">
            <v>shanecovo@gmail.com</v>
          </cell>
        </row>
        <row r="157">
          <cell r="A157">
            <v>156</v>
          </cell>
          <cell r="B157" t="str">
            <v>Wattle Boys</v>
          </cell>
          <cell r="C157" t="str">
            <v>B2</v>
          </cell>
          <cell r="D157" t="str">
            <v>Bill</v>
          </cell>
          <cell r="E157" t="str">
            <v>Pemble</v>
          </cell>
          <cell r="F157" t="str">
            <v>PO Box 1906</v>
          </cell>
          <cell r="G157">
            <v>0</v>
          </cell>
          <cell r="H157" t="str">
            <v>Charters Towers</v>
          </cell>
          <cell r="I157" t="str">
            <v>Qld</v>
          </cell>
          <cell r="J157">
            <v>4820</v>
          </cell>
          <cell r="K157" t="str">
            <v>4787 6671</v>
          </cell>
          <cell r="M157" t="str">
            <v>Private</v>
          </cell>
          <cell r="N157">
            <v>679574</v>
          </cell>
          <cell r="O157">
            <v>550</v>
          </cell>
          <cell r="P157">
            <v>43444</v>
          </cell>
          <cell r="Q157">
            <v>0</v>
          </cell>
          <cell r="R157" t="str">
            <v>jop@activ8.net.au</v>
          </cell>
        </row>
        <row r="158">
          <cell r="A158">
            <v>157</v>
          </cell>
          <cell r="B158" t="str">
            <v>Weekend Wariyas</v>
          </cell>
          <cell r="C158" t="str">
            <v>B2</v>
          </cell>
          <cell r="D158" t="str">
            <v>Dale</v>
          </cell>
          <cell r="E158" t="str">
            <v>Smith</v>
          </cell>
          <cell r="F158" t="str">
            <v>37 Mowbray Street</v>
          </cell>
          <cell r="G158">
            <v>0</v>
          </cell>
          <cell r="H158" t="str">
            <v>Hughenden</v>
          </cell>
          <cell r="I158" t="str">
            <v>Qld</v>
          </cell>
          <cell r="J158">
            <v>4821</v>
          </cell>
          <cell r="L158" t="str">
            <v>0408 480 189</v>
          </cell>
          <cell r="M158" t="str">
            <v>Irish Molly's</v>
          </cell>
          <cell r="N158">
            <v>679742</v>
          </cell>
          <cell r="O158">
            <v>550</v>
          </cell>
          <cell r="P158">
            <v>43445</v>
          </cell>
          <cell r="Q158">
            <v>0</v>
          </cell>
        </row>
        <row r="159">
          <cell r="A159">
            <v>158</v>
          </cell>
          <cell r="B159" t="str">
            <v>Weipa Croc's</v>
          </cell>
          <cell r="C159" t="str">
            <v>B2</v>
          </cell>
          <cell r="D159" t="str">
            <v>Aaron</v>
          </cell>
          <cell r="E159" t="str">
            <v>Johnson</v>
          </cell>
          <cell r="F159" t="str">
            <v>PO Box 345</v>
          </cell>
          <cell r="G159">
            <v>0</v>
          </cell>
          <cell r="H159" t="str">
            <v>Weipa</v>
          </cell>
          <cell r="I159" t="str">
            <v>Qld</v>
          </cell>
          <cell r="J159">
            <v>4874</v>
          </cell>
          <cell r="L159" t="str">
            <v>0429 699 169</v>
          </cell>
          <cell r="M159" t="str">
            <v>Heritage Lodge</v>
          </cell>
          <cell r="N159">
            <v>679553</v>
          </cell>
          <cell r="O159">
            <v>550</v>
          </cell>
          <cell r="P159">
            <v>43445</v>
          </cell>
          <cell r="Q159">
            <v>0</v>
          </cell>
          <cell r="R159" t="str">
            <v>aaronweb@westnet.com.au</v>
          </cell>
        </row>
        <row r="160">
          <cell r="A160">
            <v>159</v>
          </cell>
          <cell r="B160" t="str">
            <v>West Indigies</v>
          </cell>
          <cell r="C160" t="str">
            <v>B2</v>
          </cell>
          <cell r="D160" t="str">
            <v>Glenn</v>
          </cell>
          <cell r="E160" t="str">
            <v>Butler</v>
          </cell>
          <cell r="F160" t="str">
            <v>27 Brookhurst Avenue</v>
          </cell>
          <cell r="G160" t="str">
            <v>Kirwan</v>
          </cell>
          <cell r="H160" t="str">
            <v>Townsville</v>
          </cell>
          <cell r="I160" t="str">
            <v>Qld</v>
          </cell>
          <cell r="J160">
            <v>4817</v>
          </cell>
          <cell r="K160">
            <v>0</v>
          </cell>
          <cell r="L160" t="str">
            <v>0451 044 190</v>
          </cell>
          <cell r="M160" t="str">
            <v>Park Motel</v>
          </cell>
          <cell r="O160" t="str">
            <v>Awaiting payment</v>
          </cell>
          <cell r="P160">
            <v>43445</v>
          </cell>
          <cell r="Q160">
            <v>0</v>
          </cell>
          <cell r="R160" t="str">
            <v>glenn.butler74@hotmail.com</v>
          </cell>
        </row>
        <row r="161">
          <cell r="A161">
            <v>160</v>
          </cell>
          <cell r="B161" t="str">
            <v>West Indigies Ladies Team</v>
          </cell>
          <cell r="C161" t="str">
            <v>Ladies</v>
          </cell>
          <cell r="D161" t="str">
            <v>Glenn</v>
          </cell>
          <cell r="E161" t="str">
            <v>Butler</v>
          </cell>
          <cell r="F161" t="str">
            <v>27 Brookhurst Avenue</v>
          </cell>
          <cell r="G161" t="str">
            <v>Kirwan</v>
          </cell>
          <cell r="H161" t="str">
            <v>Townsville</v>
          </cell>
          <cell r="I161" t="str">
            <v>Qld</v>
          </cell>
          <cell r="J161">
            <v>4817</v>
          </cell>
          <cell r="K161">
            <v>0</v>
          </cell>
          <cell r="L161" t="str">
            <v>0451 044 190</v>
          </cell>
          <cell r="M161" t="str">
            <v>Private</v>
          </cell>
          <cell r="O161" t="str">
            <v>Awaiting payment</v>
          </cell>
          <cell r="P161">
            <v>43445</v>
          </cell>
          <cell r="Q161">
            <v>0</v>
          </cell>
          <cell r="R161" t="str">
            <v>glenn.butler74@hotmail.com</v>
          </cell>
        </row>
        <row r="162">
          <cell r="A162">
            <v>161</v>
          </cell>
          <cell r="B162" t="str">
            <v>Western Star Pickets 1</v>
          </cell>
          <cell r="C162" t="str">
            <v>B2</v>
          </cell>
          <cell r="D162" t="str">
            <v>Jonathan</v>
          </cell>
          <cell r="E162" t="str">
            <v>Crawley</v>
          </cell>
          <cell r="F162" t="str">
            <v>5 Milgate Crescent</v>
          </cell>
          <cell r="H162" t="str">
            <v>Kirwan</v>
          </cell>
          <cell r="I162" t="str">
            <v>Qld</v>
          </cell>
          <cell r="J162">
            <v>4817</v>
          </cell>
          <cell r="K162" t="str">
            <v>4723 8939</v>
          </cell>
          <cell r="L162" t="str">
            <v>0428 742 757</v>
          </cell>
          <cell r="M162" t="str">
            <v>Private</v>
          </cell>
          <cell r="N162">
            <v>679568</v>
          </cell>
          <cell r="O162">
            <v>550</v>
          </cell>
          <cell r="P162">
            <v>43444</v>
          </cell>
          <cell r="Q162" t="str">
            <v>Play BTC bottom oval</v>
          </cell>
          <cell r="R162" t="str">
            <v>joncrawley85@gmail.com</v>
          </cell>
        </row>
        <row r="163">
          <cell r="A163">
            <v>162</v>
          </cell>
          <cell r="B163" t="str">
            <v>Western Star Pickets 2</v>
          </cell>
          <cell r="C163" t="str">
            <v>B2</v>
          </cell>
          <cell r="D163" t="str">
            <v>Jonathan</v>
          </cell>
          <cell r="E163" t="str">
            <v>Crawley</v>
          </cell>
          <cell r="F163" t="str">
            <v>5 Milgate Crescent</v>
          </cell>
          <cell r="H163" t="str">
            <v>Kirwan</v>
          </cell>
          <cell r="I163" t="str">
            <v>Qld</v>
          </cell>
          <cell r="J163">
            <v>4817</v>
          </cell>
          <cell r="K163" t="str">
            <v>4723 8939</v>
          </cell>
          <cell r="L163" t="str">
            <v>0428 742 757</v>
          </cell>
          <cell r="M163" t="str">
            <v>Private</v>
          </cell>
          <cell r="N163">
            <v>679566</v>
          </cell>
          <cell r="O163">
            <v>550</v>
          </cell>
          <cell r="P163">
            <v>43444</v>
          </cell>
          <cell r="Q163" t="str">
            <v>Play BTC bottom oval</v>
          </cell>
          <cell r="R163" t="str">
            <v>joncrawley85@gmail.com</v>
          </cell>
        </row>
        <row r="164">
          <cell r="A164">
            <v>163</v>
          </cell>
          <cell r="B164" t="str">
            <v>Woody's Rejects</v>
          </cell>
          <cell r="C164" t="str">
            <v>B2</v>
          </cell>
          <cell r="D164" t="str">
            <v>Des</v>
          </cell>
          <cell r="E164" t="str">
            <v>Bryce-Burgess</v>
          </cell>
          <cell r="F164" t="str">
            <v>1730 Mirani - Mt Ossa Rd</v>
          </cell>
          <cell r="H164" t="str">
            <v>Mirani</v>
          </cell>
          <cell r="I164" t="str">
            <v>Qld</v>
          </cell>
          <cell r="J164">
            <v>4753</v>
          </cell>
          <cell r="L164" t="str">
            <v>0488 716 055</v>
          </cell>
          <cell r="M164" t="str">
            <v>Charters Towers Tourist Park</v>
          </cell>
          <cell r="N164">
            <v>679575</v>
          </cell>
          <cell r="O164">
            <v>550</v>
          </cell>
          <cell r="P164">
            <v>43444</v>
          </cell>
          <cell r="R164" t="str">
            <v>des.jbb@gmail.com</v>
          </cell>
        </row>
        <row r="165">
          <cell r="A165">
            <v>164</v>
          </cell>
          <cell r="B165" t="str">
            <v>Wreck Em XI</v>
          </cell>
          <cell r="C165" t="str">
            <v>B2</v>
          </cell>
          <cell r="D165" t="str">
            <v>Tyrone</v>
          </cell>
          <cell r="E165" t="str">
            <v>Fielder</v>
          </cell>
          <cell r="F165" t="str">
            <v>5 King Street</v>
          </cell>
          <cell r="G165">
            <v>0</v>
          </cell>
          <cell r="H165" t="str">
            <v>Charters Towers</v>
          </cell>
          <cell r="I165" t="str">
            <v>Qld</v>
          </cell>
          <cell r="J165">
            <v>4820</v>
          </cell>
          <cell r="K165" t="str">
            <v>4787 2179</v>
          </cell>
          <cell r="L165" t="str">
            <v>0428 872 179</v>
          </cell>
          <cell r="M165">
            <v>0</v>
          </cell>
          <cell r="O165" t="str">
            <v>Awaiting payment</v>
          </cell>
          <cell r="P165">
            <v>43445</v>
          </cell>
          <cell r="Q165">
            <v>0</v>
          </cell>
          <cell r="R165" t="str">
            <v>charterstowers346@repco.com.au</v>
          </cell>
        </row>
        <row r="166">
          <cell r="A166">
            <v>165</v>
          </cell>
          <cell r="B166" t="str">
            <v>XXXX Floor Beers</v>
          </cell>
          <cell r="C166" t="str">
            <v>B2</v>
          </cell>
          <cell r="D166" t="str">
            <v>Ken</v>
          </cell>
          <cell r="E166" t="str">
            <v>Gleeson</v>
          </cell>
          <cell r="F166" t="str">
            <v>4 Manners Street</v>
          </cell>
          <cell r="G166">
            <v>0</v>
          </cell>
          <cell r="H166" t="str">
            <v>Charters Towers</v>
          </cell>
          <cell r="I166" t="str">
            <v>Qld</v>
          </cell>
          <cell r="J166">
            <v>4820</v>
          </cell>
          <cell r="K166">
            <v>0</v>
          </cell>
          <cell r="L166" t="str">
            <v>0419 170 137</v>
          </cell>
          <cell r="M166" t="str">
            <v>Private</v>
          </cell>
          <cell r="N166">
            <v>679670</v>
          </cell>
          <cell r="O166">
            <v>550</v>
          </cell>
          <cell r="P166">
            <v>43444</v>
          </cell>
          <cell r="R166" t="str">
            <v>ken@towerspoolcare.com</v>
          </cell>
        </row>
        <row r="167">
          <cell r="A167">
            <v>166</v>
          </cell>
          <cell r="B167" t="str">
            <v>Yabulu</v>
          </cell>
          <cell r="C167" t="str">
            <v>B2</v>
          </cell>
          <cell r="D167" t="str">
            <v xml:space="preserve">Awaiting </v>
          </cell>
          <cell r="E167" t="str">
            <v>Form and Payment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679744</v>
          </cell>
          <cell r="O167">
            <v>550</v>
          </cell>
          <cell r="P167">
            <v>43445</v>
          </cell>
          <cell r="Q167">
            <v>0</v>
          </cell>
          <cell r="R167">
            <v>0</v>
          </cell>
        </row>
        <row r="168">
          <cell r="A168">
            <v>167</v>
          </cell>
          <cell r="B168" t="str">
            <v>Yogi's Eleven</v>
          </cell>
          <cell r="C168" t="str">
            <v>B2</v>
          </cell>
          <cell r="D168" t="str">
            <v>Robert</v>
          </cell>
          <cell r="E168" t="str">
            <v>Shegog</v>
          </cell>
          <cell r="F168" t="str">
            <v>PO Box 34</v>
          </cell>
          <cell r="H168" t="str">
            <v>Upper Stone</v>
          </cell>
          <cell r="I168" t="str">
            <v>Qld</v>
          </cell>
          <cell r="J168">
            <v>4850</v>
          </cell>
          <cell r="K168" t="str">
            <v>4777 6078</v>
          </cell>
          <cell r="L168" t="str">
            <v>0487 858 577</v>
          </cell>
          <cell r="M168" t="str">
            <v>Private</v>
          </cell>
          <cell r="N168">
            <v>679554</v>
          </cell>
          <cell r="O168">
            <v>550</v>
          </cell>
          <cell r="P168">
            <v>43445</v>
          </cell>
          <cell r="Q168" t="str">
            <v>Field 33 at Airport</v>
          </cell>
          <cell r="R168" t="str">
            <v>rjmjshegog@skymesh.com.au</v>
          </cell>
        </row>
        <row r="169">
          <cell r="A169">
            <v>168</v>
          </cell>
          <cell r="B169" t="str">
            <v>Zarsoff Brothers</v>
          </cell>
          <cell r="C169" t="str">
            <v>B2</v>
          </cell>
          <cell r="D169" t="str">
            <v>Keith</v>
          </cell>
          <cell r="E169" t="str">
            <v>Wilson</v>
          </cell>
          <cell r="F169" t="str">
            <v>PO Box 2423</v>
          </cell>
          <cell r="G169" t="str">
            <v>Idalia</v>
          </cell>
          <cell r="H169" t="str">
            <v>Townsville</v>
          </cell>
          <cell r="I169" t="str">
            <v>Qld</v>
          </cell>
          <cell r="J169">
            <v>4812</v>
          </cell>
          <cell r="L169" t="str">
            <v>0448 010 148</v>
          </cell>
          <cell r="M169" t="str">
            <v>Crown Hotel</v>
          </cell>
          <cell r="N169">
            <v>679661</v>
          </cell>
          <cell r="O169">
            <v>550</v>
          </cell>
          <cell r="P169">
            <v>43445</v>
          </cell>
          <cell r="Q169" t="str">
            <v>AM games; Beerhounds; Pentland</v>
          </cell>
          <cell r="R169" t="str">
            <v>kbw_07@hotmail.com</v>
          </cell>
        </row>
        <row r="170">
          <cell r="A170">
            <v>169</v>
          </cell>
          <cell r="B170" t="str">
            <v>Batting Above Average</v>
          </cell>
          <cell r="C170" t="str">
            <v>B2</v>
          </cell>
          <cell r="D170" t="str">
            <v xml:space="preserve">Nicola </v>
          </cell>
          <cell r="E170" t="str">
            <v>Cole</v>
          </cell>
          <cell r="F170" t="str">
            <v>9 McQuade Ct</v>
          </cell>
          <cell r="H170" t="str">
            <v>Mysterton</v>
          </cell>
          <cell r="I170" t="str">
            <v>Qld</v>
          </cell>
          <cell r="J170">
            <v>4812</v>
          </cell>
          <cell r="L170" t="str">
            <v>0409 593 924</v>
          </cell>
          <cell r="N170">
            <v>679714</v>
          </cell>
          <cell r="O170">
            <v>550</v>
          </cell>
          <cell r="P170">
            <v>43445</v>
          </cell>
          <cell r="R170" t="str">
            <v>nicky@pjwalsh.com.au</v>
          </cell>
        </row>
        <row r="171">
          <cell r="A171">
            <v>170</v>
          </cell>
          <cell r="B171" t="str">
            <v>Curry Crushers</v>
          </cell>
          <cell r="C171" t="str">
            <v>B2</v>
          </cell>
          <cell r="D171" t="str">
            <v>Patrick</v>
          </cell>
          <cell r="E171" t="str">
            <v xml:space="preserve">Wall </v>
          </cell>
          <cell r="F171" t="str">
            <v>32 Payne Street</v>
          </cell>
          <cell r="H171" t="str">
            <v>Cloncurry</v>
          </cell>
          <cell r="I171" t="str">
            <v>Qld</v>
          </cell>
          <cell r="J171">
            <v>4824</v>
          </cell>
          <cell r="L171" t="str">
            <v>0457 212 891</v>
          </cell>
          <cell r="M171" t="str">
            <v>Private</v>
          </cell>
          <cell r="N171">
            <v>679742</v>
          </cell>
          <cell r="O171">
            <v>550</v>
          </cell>
          <cell r="P171">
            <v>43445</v>
          </cell>
          <cell r="Q171" t="e">
            <v>#N/A</v>
          </cell>
          <cell r="R171" t="str">
            <v>paddywall98@gmail.com</v>
          </cell>
        </row>
        <row r="172">
          <cell r="A172">
            <v>171</v>
          </cell>
          <cell r="B172" t="str">
            <v>#Nailedit</v>
          </cell>
          <cell r="C172" t="str">
            <v>Ladies</v>
          </cell>
          <cell r="D172" t="str">
            <v>Naomi</v>
          </cell>
          <cell r="E172" t="str">
            <v>McDonald</v>
          </cell>
          <cell r="F172" t="str">
            <v>50 Conway Street</v>
          </cell>
          <cell r="G172" t="str">
            <v>Mount Low</v>
          </cell>
          <cell r="H172" t="str">
            <v>Townsville</v>
          </cell>
          <cell r="I172" t="str">
            <v>Qld</v>
          </cell>
          <cell r="J172">
            <v>4818</v>
          </cell>
          <cell r="L172" t="str">
            <v>0400 184 482</v>
          </cell>
          <cell r="M172" t="str">
            <v>All Souls St Gabriels School</v>
          </cell>
          <cell r="N172">
            <v>679695</v>
          </cell>
          <cell r="O172">
            <v>550</v>
          </cell>
          <cell r="P172">
            <v>43445</v>
          </cell>
          <cell r="R172" t="str">
            <v>macca_1986@hotmail.com</v>
          </cell>
        </row>
        <row r="173">
          <cell r="A173">
            <v>172</v>
          </cell>
          <cell r="B173" t="str">
            <v>Bad Pitches</v>
          </cell>
          <cell r="C173" t="str">
            <v>Ladies</v>
          </cell>
          <cell r="D173" t="str">
            <v xml:space="preserve">Trisha </v>
          </cell>
          <cell r="E173" t="str">
            <v>Spry</v>
          </cell>
          <cell r="F173" t="str">
            <v>10 Kilpatrick Street</v>
          </cell>
          <cell r="G173">
            <v>0</v>
          </cell>
          <cell r="H173" t="str">
            <v>Mareeba</v>
          </cell>
          <cell r="I173" t="str">
            <v>Qld</v>
          </cell>
          <cell r="J173">
            <v>4880</v>
          </cell>
          <cell r="K173" t="str">
            <v>4092 1875</v>
          </cell>
          <cell r="L173" t="str">
            <v>0429 871 767</v>
          </cell>
          <cell r="M173" t="str">
            <v>Kernow Apartments</v>
          </cell>
          <cell r="N173">
            <v>679595</v>
          </cell>
          <cell r="O173">
            <v>550</v>
          </cell>
          <cell r="P173">
            <v>43445</v>
          </cell>
          <cell r="R173" t="str">
            <v>trishandtrev@outlook.com</v>
          </cell>
        </row>
        <row r="174">
          <cell r="A174">
            <v>173</v>
          </cell>
          <cell r="B174" t="str">
            <v xml:space="preserve">Black Bream  </v>
          </cell>
          <cell r="C174" t="str">
            <v>Ladies</v>
          </cell>
          <cell r="D174" t="str">
            <v xml:space="preserve">Lillian </v>
          </cell>
          <cell r="E174" t="str">
            <v>Davidson</v>
          </cell>
          <cell r="F174" t="str">
            <v>PO Box 423</v>
          </cell>
          <cell r="G174">
            <v>0</v>
          </cell>
          <cell r="H174" t="str">
            <v>Charters Towers</v>
          </cell>
          <cell r="I174" t="str">
            <v>Qld</v>
          </cell>
          <cell r="J174">
            <v>4820</v>
          </cell>
          <cell r="K174">
            <v>0</v>
          </cell>
          <cell r="L174" t="str">
            <v>0428 291 604</v>
          </cell>
          <cell r="M174" t="str">
            <v>Private</v>
          </cell>
          <cell r="O174" t="str">
            <v>Awaiting payment</v>
          </cell>
          <cell r="P174">
            <v>43445</v>
          </cell>
          <cell r="Q174">
            <v>0</v>
          </cell>
          <cell r="R174" t="str">
            <v>lillcfreeman@hotmail.com</v>
          </cell>
        </row>
        <row r="175">
          <cell r="A175">
            <v>174</v>
          </cell>
          <cell r="B175" t="str">
            <v>Bro's Ho's</v>
          </cell>
          <cell r="C175" t="str">
            <v>Ladies</v>
          </cell>
          <cell r="D175" t="str">
            <v>Shellee</v>
          </cell>
          <cell r="E175" t="str">
            <v>Sullivan</v>
          </cell>
          <cell r="F175" t="str">
            <v>72 Phillipson Road</v>
          </cell>
          <cell r="H175" t="str">
            <v>Charters Towers</v>
          </cell>
          <cell r="I175" t="str">
            <v>Qld</v>
          </cell>
          <cell r="J175">
            <v>4820</v>
          </cell>
          <cell r="L175" t="str">
            <v>0427 571 532</v>
          </cell>
          <cell r="M175" t="str">
            <v>Private</v>
          </cell>
          <cell r="N175">
            <v>679677</v>
          </cell>
          <cell r="O175">
            <v>550</v>
          </cell>
          <cell r="P175">
            <v>43445</v>
          </cell>
          <cell r="Q175" t="str">
            <v>Not to play Get Stumped</v>
          </cell>
          <cell r="R175" t="str">
            <v>shelleesullivan@bigpond.com</v>
          </cell>
        </row>
        <row r="176">
          <cell r="A176">
            <v>175</v>
          </cell>
          <cell r="B176" t="str">
            <v>FBI</v>
          </cell>
          <cell r="C176" t="str">
            <v>Ladies</v>
          </cell>
          <cell r="D176" t="str">
            <v>Bev</v>
          </cell>
          <cell r="E176" t="str">
            <v xml:space="preserve">Peters </v>
          </cell>
          <cell r="F176" t="str">
            <v>20 Twenty First Avenue</v>
          </cell>
          <cell r="H176" t="str">
            <v>Mount Isa</v>
          </cell>
          <cell r="I176" t="str">
            <v>Qld</v>
          </cell>
          <cell r="J176">
            <v>4825</v>
          </cell>
          <cell r="L176" t="str">
            <v>0401 507 612</v>
          </cell>
          <cell r="M176" t="str">
            <v>Private</v>
          </cell>
          <cell r="N176">
            <v>679726</v>
          </cell>
          <cell r="O176">
            <v>550</v>
          </cell>
          <cell r="P176">
            <v>43445</v>
          </cell>
          <cell r="Q176" t="str">
            <v>All AM games</v>
          </cell>
          <cell r="R176" t="str">
            <v>wdpmtisa@hotmail.com</v>
          </cell>
        </row>
        <row r="177">
          <cell r="A177">
            <v>176</v>
          </cell>
          <cell r="B177" t="str">
            <v>Fine Legs</v>
          </cell>
          <cell r="C177" t="str">
            <v>Ladies</v>
          </cell>
          <cell r="D177" t="str">
            <v>Paige</v>
          </cell>
          <cell r="E177" t="str">
            <v>Guldbransen</v>
          </cell>
          <cell r="F177" t="str">
            <v>31 Karobean Drive</v>
          </cell>
          <cell r="H177" t="str">
            <v>Mareeba</v>
          </cell>
          <cell r="I177" t="str">
            <v>Qld</v>
          </cell>
          <cell r="J177">
            <v>4880</v>
          </cell>
          <cell r="L177" t="str">
            <v>0412 191 026</v>
          </cell>
          <cell r="M177" t="str">
            <v>Private</v>
          </cell>
          <cell r="N177">
            <v>679594</v>
          </cell>
          <cell r="O177">
            <v>550</v>
          </cell>
          <cell r="P177">
            <v>43445</v>
          </cell>
          <cell r="Q177" t="str">
            <v>Day 3-AM</v>
          </cell>
          <cell r="R177" t="str">
            <v>pguldbransen12@gmail.com</v>
          </cell>
        </row>
        <row r="178">
          <cell r="A178">
            <v>177</v>
          </cell>
          <cell r="B178" t="str">
            <v>Get Stumped</v>
          </cell>
          <cell r="C178" t="str">
            <v>Ladies</v>
          </cell>
          <cell r="D178" t="str">
            <v>Alysia</v>
          </cell>
          <cell r="E178" t="str">
            <v>Mitchell</v>
          </cell>
          <cell r="F178" t="str">
            <v>55 Merryl Street</v>
          </cell>
          <cell r="G178" t="str">
            <v>Rasmussen</v>
          </cell>
          <cell r="H178" t="str">
            <v>Townsville</v>
          </cell>
          <cell r="I178" t="str">
            <v>Qld</v>
          </cell>
          <cell r="J178">
            <v>4815</v>
          </cell>
          <cell r="K178" t="e">
            <v>#N/A</v>
          </cell>
          <cell r="L178" t="str">
            <v>0406 608 393</v>
          </cell>
          <cell r="M178" t="str">
            <v>Motorcycle Club</v>
          </cell>
          <cell r="N178">
            <v>679591</v>
          </cell>
          <cell r="O178">
            <v>550</v>
          </cell>
          <cell r="P178">
            <v>43445</v>
          </cell>
          <cell r="Q178" t="e">
            <v>#N/A</v>
          </cell>
          <cell r="R178" t="str">
            <v>leashmm82@outlook.com</v>
          </cell>
        </row>
        <row r="179">
          <cell r="A179">
            <v>178</v>
          </cell>
          <cell r="B179" t="str">
            <v>Got the Runs</v>
          </cell>
          <cell r="C179" t="str">
            <v>Ladies</v>
          </cell>
          <cell r="D179" t="str">
            <v>Sally</v>
          </cell>
          <cell r="E179" t="str">
            <v>Watson</v>
          </cell>
          <cell r="F179" t="str">
            <v>11 Whale Circuit</v>
          </cell>
          <cell r="H179" t="str">
            <v>Bargara</v>
          </cell>
          <cell r="I179" t="str">
            <v>Qld</v>
          </cell>
          <cell r="J179">
            <v>4670</v>
          </cell>
          <cell r="L179" t="str">
            <v>0439 741 989</v>
          </cell>
          <cell r="M179" t="str">
            <v>Private</v>
          </cell>
          <cell r="N179">
            <v>679590</v>
          </cell>
          <cell r="O179">
            <v>550</v>
          </cell>
          <cell r="P179">
            <v>43445</v>
          </cell>
          <cell r="R179" t="str">
            <v>sallyxwatson@hotmail.com</v>
          </cell>
        </row>
        <row r="180">
          <cell r="A180">
            <v>179</v>
          </cell>
          <cell r="B180" t="str">
            <v>Herbert River Angry Ladies</v>
          </cell>
          <cell r="C180" t="str">
            <v>Ladies</v>
          </cell>
          <cell r="D180" t="str">
            <v>Glynis</v>
          </cell>
          <cell r="E180" t="str">
            <v>Romano</v>
          </cell>
          <cell r="F180" t="str">
            <v>85 Barkers Road</v>
          </cell>
          <cell r="G180" t="e">
            <v>#N/A</v>
          </cell>
          <cell r="H180" t="str">
            <v>Ingham</v>
          </cell>
          <cell r="I180" t="str">
            <v>Qld</v>
          </cell>
          <cell r="J180">
            <v>4850</v>
          </cell>
          <cell r="K180">
            <v>0</v>
          </cell>
          <cell r="L180" t="str">
            <v>0400 774 123</v>
          </cell>
          <cell r="N180">
            <v>679593</v>
          </cell>
          <cell r="O180">
            <v>550</v>
          </cell>
          <cell r="P180">
            <v>43445</v>
          </cell>
          <cell r="R180" t="str">
            <v>glynis.romano@wilmar.com.au</v>
          </cell>
        </row>
        <row r="181">
          <cell r="A181">
            <v>180</v>
          </cell>
          <cell r="B181" t="str">
            <v>Hit &amp; Miss</v>
          </cell>
          <cell r="C181" t="str">
            <v>Ladies</v>
          </cell>
          <cell r="D181" t="str">
            <v xml:space="preserve">Traelyn </v>
          </cell>
          <cell r="E181" t="str">
            <v>Masso</v>
          </cell>
          <cell r="F181" t="str">
            <v>25 Bluff Road</v>
          </cell>
          <cell r="G181" t="e">
            <v>#N/A</v>
          </cell>
          <cell r="H181" t="str">
            <v>Charters Towers</v>
          </cell>
          <cell r="I181" t="str">
            <v>Qld</v>
          </cell>
          <cell r="J181">
            <v>4820</v>
          </cell>
          <cell r="L181" t="str">
            <v>0497 142 317</v>
          </cell>
          <cell r="M181" t="str">
            <v>Private</v>
          </cell>
          <cell r="N181">
            <v>679651</v>
          </cell>
          <cell r="O181">
            <v>550</v>
          </cell>
          <cell r="P181">
            <v>43445</v>
          </cell>
          <cell r="R181" t="str">
            <v>tmasso20@gmail.com</v>
          </cell>
        </row>
        <row r="182">
          <cell r="A182">
            <v>181</v>
          </cell>
          <cell r="B182" t="str">
            <v>Hormoans</v>
          </cell>
          <cell r="C182" t="str">
            <v>Ladies</v>
          </cell>
          <cell r="D182" t="str">
            <v>Fay</v>
          </cell>
          <cell r="E182" t="str">
            <v>Staub</v>
          </cell>
          <cell r="F182" t="str">
            <v>PO Box 1642</v>
          </cell>
          <cell r="G182">
            <v>0</v>
          </cell>
          <cell r="H182" t="str">
            <v>Charters Towers</v>
          </cell>
          <cell r="I182" t="str">
            <v>Qld</v>
          </cell>
          <cell r="J182">
            <v>4820</v>
          </cell>
          <cell r="K182">
            <v>0</v>
          </cell>
          <cell r="L182" t="str">
            <v>0417 784 833</v>
          </cell>
          <cell r="M182" t="str">
            <v>Private</v>
          </cell>
          <cell r="N182">
            <v>679596</v>
          </cell>
          <cell r="O182">
            <v>550</v>
          </cell>
          <cell r="P182">
            <v>43445</v>
          </cell>
          <cell r="Q182">
            <v>0</v>
          </cell>
          <cell r="R182" t="str">
            <v>faystaub@gmail.com</v>
          </cell>
        </row>
        <row r="183">
          <cell r="A183">
            <v>182</v>
          </cell>
          <cell r="B183" t="str">
            <v>Lady Magpies</v>
          </cell>
          <cell r="C183" t="str">
            <v>Ladies</v>
          </cell>
          <cell r="D183" t="str">
            <v>Awaiting</v>
          </cell>
          <cell r="E183" t="str">
            <v>Form and Payment</v>
          </cell>
          <cell r="P183">
            <v>43445</v>
          </cell>
          <cell r="Q183" t="e">
            <v>#N/A</v>
          </cell>
        </row>
        <row r="184">
          <cell r="A184">
            <v>183</v>
          </cell>
          <cell r="B184" t="str">
            <v>More Ass than Class</v>
          </cell>
          <cell r="C184" t="str">
            <v>Ladies</v>
          </cell>
          <cell r="D184" t="str">
            <v>Awaiting</v>
          </cell>
          <cell r="E184" t="str">
            <v>Form and Payment</v>
          </cell>
          <cell r="P184">
            <v>43445</v>
          </cell>
          <cell r="Q184">
            <v>0</v>
          </cell>
        </row>
        <row r="185">
          <cell r="A185">
            <v>184</v>
          </cell>
          <cell r="B185" t="str">
            <v>Pilbara Sisters</v>
          </cell>
          <cell r="C185" t="str">
            <v>Ladies</v>
          </cell>
          <cell r="D185" t="str">
            <v>Robyn</v>
          </cell>
          <cell r="E185" t="str">
            <v>Kennedy</v>
          </cell>
          <cell r="F185" t="str">
            <v>9 Racecourse Road</v>
          </cell>
          <cell r="G185" t="e">
            <v>#N/A</v>
          </cell>
          <cell r="H185" t="str">
            <v>Charters Towers</v>
          </cell>
          <cell r="I185" t="str">
            <v>Qld</v>
          </cell>
          <cell r="J185">
            <v>4820</v>
          </cell>
          <cell r="K185" t="e">
            <v>#N/A</v>
          </cell>
          <cell r="L185" t="str">
            <v>0455 995 135</v>
          </cell>
          <cell r="M185" t="str">
            <v>Private</v>
          </cell>
          <cell r="N185">
            <v>679722</v>
          </cell>
          <cell r="O185">
            <v>550</v>
          </cell>
          <cell r="P185">
            <v>43445</v>
          </cell>
          <cell r="Q185" t="e">
            <v>#N/A</v>
          </cell>
          <cell r="R185" t="str">
            <v>robynkennedy19@gmail.com</v>
          </cell>
        </row>
        <row r="186">
          <cell r="A186">
            <v>185</v>
          </cell>
          <cell r="B186" t="str">
            <v>Ringers From The Wrong End</v>
          </cell>
          <cell r="C186" t="str">
            <v>Ladies</v>
          </cell>
          <cell r="D186" t="str">
            <v>Jessica</v>
          </cell>
          <cell r="E186" t="str">
            <v>Bridges</v>
          </cell>
          <cell r="F186" t="str">
            <v>PO Box 216</v>
          </cell>
          <cell r="H186" t="str">
            <v>Julia Creek</v>
          </cell>
          <cell r="I186" t="str">
            <v>Qld</v>
          </cell>
          <cell r="J186">
            <v>4823</v>
          </cell>
          <cell r="K186" t="str">
            <v>4746 8520</v>
          </cell>
          <cell r="L186" t="str">
            <v>0428 199 494</v>
          </cell>
          <cell r="M186" t="str">
            <v>Private</v>
          </cell>
          <cell r="N186">
            <v>679592</v>
          </cell>
          <cell r="O186">
            <v>550</v>
          </cell>
          <cell r="P186">
            <v>43445</v>
          </cell>
          <cell r="Q186" t="e">
            <v>#N/A</v>
          </cell>
          <cell r="R186" t="str">
            <v>jessicaannebridges@gmail.com</v>
          </cell>
        </row>
        <row r="187">
          <cell r="A187">
            <v>186</v>
          </cell>
          <cell r="B187" t="str">
            <v>Scared Hitless</v>
          </cell>
          <cell r="C187" t="str">
            <v>Ladies</v>
          </cell>
          <cell r="D187" t="str">
            <v>Hannah</v>
          </cell>
          <cell r="E187" t="str">
            <v>Keough</v>
          </cell>
          <cell r="F187" t="str">
            <v>Tennant Creek Stn</v>
          </cell>
          <cell r="G187" t="str">
            <v>PO Box 445</v>
          </cell>
          <cell r="H187" t="str">
            <v>Tennant Creek</v>
          </cell>
          <cell r="I187" t="str">
            <v>NT</v>
          </cell>
          <cell r="J187">
            <v>861</v>
          </cell>
          <cell r="K187">
            <v>0</v>
          </cell>
          <cell r="L187" t="str">
            <v>0400 475 874</v>
          </cell>
          <cell r="M187" t="str">
            <v>Private</v>
          </cell>
          <cell r="N187">
            <v>679723</v>
          </cell>
          <cell r="O187">
            <v>550</v>
          </cell>
          <cell r="P187">
            <v>43445</v>
          </cell>
          <cell r="Q187">
            <v>0</v>
          </cell>
          <cell r="R187" t="str">
            <v>hkeough96@gmail.com</v>
          </cell>
        </row>
        <row r="188">
          <cell r="A188">
            <v>187</v>
          </cell>
          <cell r="B188" t="str">
            <v>Travelbugs</v>
          </cell>
          <cell r="C188" t="str">
            <v>Ladies</v>
          </cell>
          <cell r="D188" t="str">
            <v>Kay</v>
          </cell>
          <cell r="E188" t="str">
            <v>Lenitschek</v>
          </cell>
          <cell r="F188" t="str">
            <v>18 Gordon Street</v>
          </cell>
          <cell r="G188">
            <v>0</v>
          </cell>
          <cell r="H188" t="str">
            <v>Charters Towers</v>
          </cell>
          <cell r="I188" t="str">
            <v>Qld</v>
          </cell>
          <cell r="J188">
            <v>4820</v>
          </cell>
          <cell r="K188">
            <v>0</v>
          </cell>
          <cell r="L188" t="str">
            <v>0438 183 408</v>
          </cell>
          <cell r="M188" t="str">
            <v>Private</v>
          </cell>
          <cell r="N188">
            <v>679699</v>
          </cell>
          <cell r="O188">
            <v>550</v>
          </cell>
          <cell r="P188">
            <v>43445</v>
          </cell>
          <cell r="R188" t="str">
            <v>kaylenitschek@gmail.com</v>
          </cell>
        </row>
        <row r="189">
          <cell r="A189">
            <v>188</v>
          </cell>
          <cell r="B189" t="str">
            <v>Whipper Snippers</v>
          </cell>
          <cell r="C189" t="str">
            <v>Ladies</v>
          </cell>
          <cell r="D189" t="str">
            <v>Emily</v>
          </cell>
          <cell r="E189" t="str">
            <v>Brown</v>
          </cell>
          <cell r="F189" t="str">
            <v>PO Box 790</v>
          </cell>
          <cell r="G189">
            <v>0</v>
          </cell>
          <cell r="H189" t="str">
            <v>Charters Towers</v>
          </cell>
          <cell r="I189" t="str">
            <v>Qld</v>
          </cell>
          <cell r="J189">
            <v>4820</v>
          </cell>
          <cell r="K189">
            <v>0</v>
          </cell>
          <cell r="L189" t="str">
            <v>0429 911 828</v>
          </cell>
          <cell r="M189" t="str">
            <v>Private</v>
          </cell>
          <cell r="N189">
            <v>679609</v>
          </cell>
          <cell r="O189">
            <v>550</v>
          </cell>
          <cell r="P189">
            <v>43445</v>
          </cell>
          <cell r="Q189">
            <v>0</v>
          </cell>
          <cell r="R189" t="str">
            <v>ecbrown.80@hotmail.com</v>
          </cell>
        </row>
        <row r="190">
          <cell r="A190">
            <v>189</v>
          </cell>
          <cell r="B190" t="str">
            <v>11 FBI</v>
          </cell>
          <cell r="C190" t="str">
            <v>Social</v>
          </cell>
          <cell r="D190" t="str">
            <v>Gerard</v>
          </cell>
          <cell r="E190" t="str">
            <v>Pyne</v>
          </cell>
          <cell r="F190" t="str">
            <v>32 Jackson Avenue</v>
          </cell>
          <cell r="G190">
            <v>0</v>
          </cell>
          <cell r="H190" t="str">
            <v>Moranbah</v>
          </cell>
          <cell r="I190" t="str">
            <v>Qld</v>
          </cell>
          <cell r="J190">
            <v>4744</v>
          </cell>
          <cell r="K190">
            <v>0</v>
          </cell>
          <cell r="L190" t="str">
            <v>0455 074 565</v>
          </cell>
          <cell r="M190" t="str">
            <v>Private</v>
          </cell>
          <cell r="N190">
            <v>679638</v>
          </cell>
          <cell r="O190">
            <v>550</v>
          </cell>
          <cell r="P190">
            <v>43445</v>
          </cell>
          <cell r="Q190">
            <v>0</v>
          </cell>
          <cell r="R190" t="str">
            <v>tavan.pyne@gmail.com</v>
          </cell>
        </row>
        <row r="191">
          <cell r="A191">
            <v>190</v>
          </cell>
          <cell r="B191" t="str">
            <v>Almaden Armadillos</v>
          </cell>
          <cell r="C191" t="str">
            <v>Social</v>
          </cell>
          <cell r="D191" t="str">
            <v>Tamika</v>
          </cell>
          <cell r="E191" t="str">
            <v>Mihill</v>
          </cell>
          <cell r="F191" t="str">
            <v>PO Box 390</v>
          </cell>
          <cell r="H191" t="str">
            <v>Charters Towers</v>
          </cell>
          <cell r="I191" t="str">
            <v>Qld</v>
          </cell>
          <cell r="J191">
            <v>4820</v>
          </cell>
          <cell r="L191" t="str">
            <v>0407 975 757</v>
          </cell>
          <cell r="N191">
            <v>679715</v>
          </cell>
          <cell r="O191">
            <v>550</v>
          </cell>
          <cell r="P191">
            <v>43445</v>
          </cell>
          <cell r="R191" t="str">
            <v>tamikamihill@gmail.com</v>
          </cell>
        </row>
        <row r="192">
          <cell r="A192">
            <v>191</v>
          </cell>
          <cell r="B192" t="str">
            <v>Bangers &amp; Smash</v>
          </cell>
          <cell r="C192" t="str">
            <v>Social</v>
          </cell>
          <cell r="D192" t="str">
            <v>Diversified</v>
          </cell>
          <cell r="E192" t="str">
            <v>Building Services</v>
          </cell>
          <cell r="F192" t="str">
            <v>PO Box 46</v>
          </cell>
          <cell r="H192" t="str">
            <v>Tieri</v>
          </cell>
          <cell r="I192" t="str">
            <v>Qld</v>
          </cell>
          <cell r="J192">
            <v>4709</v>
          </cell>
          <cell r="L192" t="str">
            <v>0438 417 830</v>
          </cell>
          <cell r="M192" t="str">
            <v>Charters Towers Showgrounds</v>
          </cell>
          <cell r="N192">
            <v>679612</v>
          </cell>
          <cell r="O192">
            <v>550</v>
          </cell>
          <cell r="P192">
            <v>43445</v>
          </cell>
          <cell r="Q192" t="e">
            <v>#N/A</v>
          </cell>
          <cell r="R192" t="str">
            <v>jo@dbsqld.com.au</v>
          </cell>
        </row>
        <row r="193">
          <cell r="A193">
            <v>192</v>
          </cell>
          <cell r="B193" t="str">
            <v>Beer Battered</v>
          </cell>
          <cell r="C193" t="str">
            <v>Social</v>
          </cell>
          <cell r="D193" t="str">
            <v xml:space="preserve">Bianca </v>
          </cell>
          <cell r="E193" t="str">
            <v>Mason</v>
          </cell>
          <cell r="F193" t="str">
            <v>20 Cavendish Street</v>
          </cell>
          <cell r="H193" t="str">
            <v>Pimlico</v>
          </cell>
          <cell r="I193" t="str">
            <v>Qld</v>
          </cell>
          <cell r="J193">
            <v>4812</v>
          </cell>
          <cell r="L193" t="str">
            <v>0410 477 142</v>
          </cell>
          <cell r="M193" t="str">
            <v>Private</v>
          </cell>
          <cell r="N193">
            <v>679735</v>
          </cell>
          <cell r="O193">
            <v>550</v>
          </cell>
          <cell r="P193">
            <v>43445</v>
          </cell>
          <cell r="Q193">
            <v>0</v>
          </cell>
          <cell r="R193" t="str">
            <v>biancaandshanan@outlook.com</v>
          </cell>
        </row>
        <row r="194">
          <cell r="A194">
            <v>193</v>
          </cell>
          <cell r="B194" t="str">
            <v>Boys Weekend 2019</v>
          </cell>
          <cell r="C194" t="str">
            <v>Social</v>
          </cell>
          <cell r="D194" t="str">
            <v>Rob</v>
          </cell>
          <cell r="E194" t="str">
            <v>Mills</v>
          </cell>
          <cell r="H194" t="e">
            <v>#N/A</v>
          </cell>
          <cell r="I194" t="e">
            <v>#N/A</v>
          </cell>
          <cell r="J194" t="e">
            <v>#N/A</v>
          </cell>
          <cell r="M194" t="str">
            <v>Heritage Lodge</v>
          </cell>
        </row>
        <row r="195">
          <cell r="A195">
            <v>194</v>
          </cell>
          <cell r="B195" t="str">
            <v>Bivowackers</v>
          </cell>
          <cell r="C195" t="str">
            <v>Social</v>
          </cell>
          <cell r="D195" t="str">
            <v>Terry</v>
          </cell>
          <cell r="E195" t="str">
            <v>Legarde</v>
          </cell>
          <cell r="K195">
            <v>0</v>
          </cell>
          <cell r="M195" t="str">
            <v>Bivouac Junction</v>
          </cell>
          <cell r="N195">
            <v>679668</v>
          </cell>
          <cell r="O195">
            <v>550</v>
          </cell>
          <cell r="P195">
            <v>43445</v>
          </cell>
          <cell r="Q195" t="str">
            <v>Home Field</v>
          </cell>
        </row>
        <row r="196">
          <cell r="A196">
            <v>195</v>
          </cell>
          <cell r="B196" t="str">
            <v>Boonies Disciples</v>
          </cell>
          <cell r="C196" t="str">
            <v>Social</v>
          </cell>
          <cell r="D196" t="str">
            <v>Peta</v>
          </cell>
          <cell r="E196" t="str">
            <v>Richards</v>
          </cell>
          <cell r="F196" t="str">
            <v>PO Box 1652</v>
          </cell>
          <cell r="H196" t="str">
            <v>Charters Towers</v>
          </cell>
          <cell r="I196" t="str">
            <v>Qld</v>
          </cell>
          <cell r="J196">
            <v>4820</v>
          </cell>
          <cell r="K196">
            <v>0</v>
          </cell>
          <cell r="L196" t="str">
            <v>0417 903 993</v>
          </cell>
          <cell r="M196">
            <v>0</v>
          </cell>
          <cell r="N196">
            <v>679716</v>
          </cell>
          <cell r="O196">
            <v>550</v>
          </cell>
          <cell r="P196">
            <v>43445</v>
          </cell>
          <cell r="Q196">
            <v>0</v>
          </cell>
          <cell r="R196" t="str">
            <v>richardsgp@bigpond.com</v>
          </cell>
        </row>
        <row r="197">
          <cell r="A197">
            <v>196</v>
          </cell>
          <cell r="B197" t="str">
            <v>BP Send It</v>
          </cell>
          <cell r="C197" t="str">
            <v>Social</v>
          </cell>
          <cell r="D197" t="str">
            <v>Cameron</v>
          </cell>
          <cell r="E197" t="str">
            <v>Tattersall</v>
          </cell>
          <cell r="F197" t="str">
            <v>13 Hadrian Avenue</v>
          </cell>
          <cell r="H197" t="str">
            <v>Cairns</v>
          </cell>
          <cell r="I197" t="str">
            <v>Qld</v>
          </cell>
          <cell r="J197">
            <v>4870</v>
          </cell>
          <cell r="L197" t="str">
            <v>0408 298 324</v>
          </cell>
          <cell r="M197" t="str">
            <v>Aussie Oasis Outback Park</v>
          </cell>
          <cell r="N197">
            <v>679613</v>
          </cell>
          <cell r="O197">
            <v>550</v>
          </cell>
          <cell r="P197">
            <v>43445</v>
          </cell>
          <cell r="R197" t="str">
            <v>cmtat@eq.edu.au</v>
          </cell>
        </row>
        <row r="198">
          <cell r="A198">
            <v>197</v>
          </cell>
          <cell r="B198" t="str">
            <v>Broughton River Brewers</v>
          </cell>
          <cell r="C198" t="str">
            <v>Social</v>
          </cell>
          <cell r="D198" t="str">
            <v>Jamie</v>
          </cell>
          <cell r="E198" t="str">
            <v>Elliott</v>
          </cell>
          <cell r="F198" t="str">
            <v>PO Box 1481</v>
          </cell>
          <cell r="G198" t="e">
            <v>#N/A</v>
          </cell>
          <cell r="H198" t="str">
            <v>Charters Towers</v>
          </cell>
          <cell r="I198" t="str">
            <v>Qld</v>
          </cell>
          <cell r="J198">
            <v>4820</v>
          </cell>
          <cell r="L198" t="str">
            <v>0427 616 577</v>
          </cell>
          <cell r="M198" t="str">
            <v>Private</v>
          </cell>
          <cell r="N198">
            <v>679611</v>
          </cell>
          <cell r="O198">
            <v>550</v>
          </cell>
          <cell r="P198">
            <v>43445</v>
          </cell>
          <cell r="Q198" t="str">
            <v>Home Field</v>
          </cell>
          <cell r="R198" t="str">
            <v>l.g.elliott@bigpond.com</v>
          </cell>
        </row>
        <row r="199">
          <cell r="A199">
            <v>198</v>
          </cell>
          <cell r="B199" t="str">
            <v>Broughton River Brewers II</v>
          </cell>
          <cell r="C199" t="str">
            <v>Social</v>
          </cell>
          <cell r="D199" t="str">
            <v>Jamie</v>
          </cell>
          <cell r="E199" t="str">
            <v>Elliott</v>
          </cell>
          <cell r="F199" t="str">
            <v>PO Box 1481</v>
          </cell>
          <cell r="H199" t="str">
            <v>Charters Towers</v>
          </cell>
          <cell r="I199" t="str">
            <v>Qld</v>
          </cell>
          <cell r="J199">
            <v>4820</v>
          </cell>
          <cell r="L199" t="str">
            <v>0427 616 577</v>
          </cell>
          <cell r="M199" t="str">
            <v>Private</v>
          </cell>
          <cell r="N199">
            <v>679614</v>
          </cell>
          <cell r="O199">
            <v>550</v>
          </cell>
          <cell r="P199">
            <v>43445</v>
          </cell>
          <cell r="Q199" t="str">
            <v>Home Field</v>
          </cell>
        </row>
        <row r="200">
          <cell r="A200">
            <v>199</v>
          </cell>
          <cell r="B200" t="str">
            <v>Burlo's XI</v>
          </cell>
          <cell r="C200" t="str">
            <v>Social</v>
          </cell>
          <cell r="D200" t="str">
            <v xml:space="preserve">Eric </v>
          </cell>
          <cell r="E200" t="str">
            <v>Hvam</v>
          </cell>
          <cell r="F200" t="str">
            <v>1 Cylad Ct</v>
          </cell>
          <cell r="H200" t="str">
            <v>Annandale</v>
          </cell>
          <cell r="I200" t="str">
            <v>Qld</v>
          </cell>
          <cell r="J200">
            <v>4814</v>
          </cell>
          <cell r="L200" t="str">
            <v>0418 985 424</v>
          </cell>
          <cell r="M200" t="str">
            <v>Private</v>
          </cell>
          <cell r="N200">
            <v>679725</v>
          </cell>
          <cell r="O200">
            <v>550</v>
          </cell>
          <cell r="P200">
            <v>43445</v>
          </cell>
          <cell r="Q200">
            <v>0</v>
          </cell>
          <cell r="R200" t="str">
            <v>eric.hvam@ergon.com.au</v>
          </cell>
        </row>
        <row r="201">
          <cell r="A201">
            <v>200</v>
          </cell>
          <cell r="B201" t="str">
            <v>Carl's XI</v>
          </cell>
          <cell r="C201" t="str">
            <v>Social</v>
          </cell>
          <cell r="D201" t="str">
            <v>Carl M.</v>
          </cell>
          <cell r="E201" t="str">
            <v>Collins</v>
          </cell>
          <cell r="F201" t="str">
            <v>Leura Station</v>
          </cell>
          <cell r="G201" t="str">
            <v>3535 Apis Creek Road</v>
          </cell>
          <cell r="H201" t="str">
            <v>Marlborough</v>
          </cell>
          <cell r="I201" t="str">
            <v>Qld</v>
          </cell>
          <cell r="J201">
            <v>4705</v>
          </cell>
          <cell r="K201" t="str">
            <v>4938 0199</v>
          </cell>
          <cell r="L201" t="str">
            <v>0429 885 567</v>
          </cell>
          <cell r="M201" t="str">
            <v>Private</v>
          </cell>
          <cell r="N201">
            <v>679644</v>
          </cell>
          <cell r="O201">
            <v>550</v>
          </cell>
          <cell r="P201">
            <v>43445</v>
          </cell>
          <cell r="Q201" t="str">
            <v>Home field</v>
          </cell>
          <cell r="R201">
            <v>0</v>
          </cell>
        </row>
        <row r="202">
          <cell r="A202">
            <v>201</v>
          </cell>
          <cell r="B202" t="str">
            <v>Charters Towers Country Club</v>
          </cell>
          <cell r="C202" t="str">
            <v>Social</v>
          </cell>
          <cell r="D202" t="str">
            <v>Chris</v>
          </cell>
          <cell r="E202" t="str">
            <v>Weston</v>
          </cell>
          <cell r="F202" t="str">
            <v>Lonsdale Station</v>
          </cell>
          <cell r="G202">
            <v>0</v>
          </cell>
          <cell r="H202" t="str">
            <v>Richmond</v>
          </cell>
          <cell r="I202" t="str">
            <v>Qld</v>
          </cell>
          <cell r="J202">
            <v>4822</v>
          </cell>
          <cell r="K202" t="str">
            <v>4741 8760</v>
          </cell>
          <cell r="L202" t="str">
            <v>0412 733 000</v>
          </cell>
          <cell r="M202" t="str">
            <v>Private</v>
          </cell>
          <cell r="N202">
            <v>679625</v>
          </cell>
          <cell r="O202">
            <v>550</v>
          </cell>
          <cell r="P202">
            <v>43445</v>
          </cell>
          <cell r="Q202">
            <v>0</v>
          </cell>
          <cell r="R202" t="str">
            <v>melza_tick@bigpond.com</v>
          </cell>
        </row>
        <row r="203">
          <cell r="A203">
            <v>202</v>
          </cell>
          <cell r="B203" t="str">
            <v>Cold Rums and Nice Bums</v>
          </cell>
          <cell r="C203" t="str">
            <v>Social</v>
          </cell>
          <cell r="D203" t="str">
            <v xml:space="preserve">Shana </v>
          </cell>
          <cell r="E203" t="str">
            <v>Finnigan</v>
          </cell>
          <cell r="F203" t="str">
            <v>176 Clark Road</v>
          </cell>
          <cell r="G203" t="str">
            <v>Majors Creek</v>
          </cell>
          <cell r="H203" t="str">
            <v>Woodstock</v>
          </cell>
          <cell r="I203" t="str">
            <v>Qld</v>
          </cell>
          <cell r="J203">
            <v>4816</v>
          </cell>
          <cell r="K203">
            <v>0</v>
          </cell>
          <cell r="L203" t="str">
            <v>0428 949 288</v>
          </cell>
          <cell r="M203" t="str">
            <v>Private</v>
          </cell>
          <cell r="N203">
            <v>679627</v>
          </cell>
          <cell r="O203">
            <v>550</v>
          </cell>
          <cell r="P203">
            <v>43445</v>
          </cell>
          <cell r="R203" t="str">
            <v>shanafinnigan@gmail.com</v>
          </cell>
        </row>
        <row r="204">
          <cell r="A204">
            <v>203</v>
          </cell>
          <cell r="B204" t="str">
            <v>CT 4 x 4 Club Muddy Ducks</v>
          </cell>
          <cell r="C204" t="str">
            <v>Social</v>
          </cell>
          <cell r="D204" t="str">
            <v>Awaiting</v>
          </cell>
          <cell r="E204" t="str">
            <v>Form and Payment</v>
          </cell>
          <cell r="P204">
            <v>43445</v>
          </cell>
          <cell r="Q204" t="str">
            <v>Play Smack My Pitch UP</v>
          </cell>
        </row>
        <row r="205">
          <cell r="A205">
            <v>204</v>
          </cell>
          <cell r="B205" t="str">
            <v>DCL Bulls</v>
          </cell>
          <cell r="C205" t="str">
            <v>Social</v>
          </cell>
          <cell r="D205" t="str">
            <v>Sarah</v>
          </cell>
          <cell r="E205" t="str">
            <v>Williams</v>
          </cell>
          <cell r="F205" t="str">
            <v>68 Plant Street</v>
          </cell>
          <cell r="H205" t="str">
            <v>Charters Towers</v>
          </cell>
          <cell r="I205" t="str">
            <v>Qld</v>
          </cell>
          <cell r="J205">
            <v>4820</v>
          </cell>
          <cell r="L205" t="str">
            <v>0447 401 439</v>
          </cell>
          <cell r="M205" t="str">
            <v>Private</v>
          </cell>
          <cell r="N205">
            <v>679615</v>
          </cell>
          <cell r="O205">
            <v>550</v>
          </cell>
          <cell r="P205">
            <v>43445</v>
          </cell>
          <cell r="Q205" t="e">
            <v>#N/A</v>
          </cell>
          <cell r="R205" t="str">
            <v>sarah.jane.111@hotmail.com</v>
          </cell>
        </row>
        <row r="206">
          <cell r="A206">
            <v>205</v>
          </cell>
          <cell r="B206" t="str">
            <v>Deadset Ball Tearers</v>
          </cell>
          <cell r="C206" t="str">
            <v>Social</v>
          </cell>
          <cell r="D206" t="str">
            <v xml:space="preserve">Annabel </v>
          </cell>
          <cell r="E206" t="str">
            <v>Armstrong</v>
          </cell>
          <cell r="F206" t="str">
            <v>27 Benella Road</v>
          </cell>
          <cell r="G206" t="str">
            <v>Oak Valley</v>
          </cell>
          <cell r="H206" t="str">
            <v>Townsville</v>
          </cell>
          <cell r="I206" t="str">
            <v>Qld</v>
          </cell>
          <cell r="J206">
            <v>4811</v>
          </cell>
          <cell r="L206" t="str">
            <v>0467 647 345</v>
          </cell>
          <cell r="M206" t="str">
            <v>School of Distane Education</v>
          </cell>
          <cell r="N206">
            <v>679617</v>
          </cell>
          <cell r="O206">
            <v>550</v>
          </cell>
          <cell r="P206">
            <v>43445</v>
          </cell>
          <cell r="Q206">
            <v>0</v>
          </cell>
          <cell r="R206" t="str">
            <v>teresergreen@gmail.com</v>
          </cell>
        </row>
        <row r="207">
          <cell r="A207">
            <v>206</v>
          </cell>
          <cell r="B207" t="str">
            <v>Dot's Lot</v>
          </cell>
          <cell r="C207" t="str">
            <v>Social</v>
          </cell>
          <cell r="D207" t="str">
            <v>Cathy</v>
          </cell>
          <cell r="E207" t="str">
            <v>West</v>
          </cell>
          <cell r="F207" t="str">
            <v>PO Box 1608</v>
          </cell>
          <cell r="G207">
            <v>0</v>
          </cell>
          <cell r="H207" t="str">
            <v>Charters Towers</v>
          </cell>
          <cell r="I207" t="str">
            <v>Qld</v>
          </cell>
          <cell r="J207">
            <v>4820</v>
          </cell>
          <cell r="K207">
            <v>0</v>
          </cell>
          <cell r="L207" t="str">
            <v>0422 123 451</v>
          </cell>
          <cell r="M207" t="str">
            <v>Private</v>
          </cell>
          <cell r="N207">
            <v>679656</v>
          </cell>
          <cell r="O207">
            <v>550</v>
          </cell>
          <cell r="P207">
            <v>76317</v>
          </cell>
          <cell r="Q207" t="str">
            <v>Home Field</v>
          </cell>
          <cell r="R207" t="str">
            <v>cnc.west@bigpond.com</v>
          </cell>
        </row>
        <row r="208">
          <cell r="A208">
            <v>207</v>
          </cell>
          <cell r="B208" t="str">
            <v>Drunken Disasters</v>
          </cell>
          <cell r="C208" t="str">
            <v>Social</v>
          </cell>
          <cell r="D208" t="str">
            <v xml:space="preserve">Nadyne </v>
          </cell>
          <cell r="E208" t="str">
            <v>Isaas</v>
          </cell>
          <cell r="F208" t="str">
            <v>61 Lowth Street</v>
          </cell>
          <cell r="H208" t="str">
            <v>Townsville</v>
          </cell>
          <cell r="I208" t="str">
            <v>Qld</v>
          </cell>
          <cell r="J208">
            <v>4820</v>
          </cell>
          <cell r="L208" t="str">
            <v>0421 301 749</v>
          </cell>
          <cell r="M208" t="str">
            <v>Private</v>
          </cell>
          <cell r="N208">
            <v>679618</v>
          </cell>
          <cell r="O208">
            <v>550</v>
          </cell>
          <cell r="P208">
            <v>43445</v>
          </cell>
          <cell r="R208" t="str">
            <v>nadyneisaacs2001@gmail.com</v>
          </cell>
        </row>
        <row r="209">
          <cell r="A209">
            <v>208</v>
          </cell>
          <cell r="B209" t="str">
            <v>Duck Eyed</v>
          </cell>
          <cell r="C209" t="str">
            <v>Social</v>
          </cell>
          <cell r="D209" t="str">
            <v>Kurt</v>
          </cell>
          <cell r="E209" t="str">
            <v>Langham</v>
          </cell>
          <cell r="F209" t="str">
            <v>14 Hicks Street</v>
          </cell>
          <cell r="H209" t="str">
            <v>Charters Towers</v>
          </cell>
          <cell r="I209" t="str">
            <v>Qld</v>
          </cell>
          <cell r="J209">
            <v>4820</v>
          </cell>
          <cell r="L209" t="str">
            <v>0424 453 571</v>
          </cell>
          <cell r="M209" t="str">
            <v>Private</v>
          </cell>
          <cell r="N209">
            <v>679616</v>
          </cell>
          <cell r="O209">
            <v>550</v>
          </cell>
          <cell r="P209">
            <v>43445</v>
          </cell>
          <cell r="Q209">
            <v>0</v>
          </cell>
          <cell r="R209" t="str">
            <v>kurt734@hotmail.com</v>
          </cell>
        </row>
        <row r="210">
          <cell r="A210">
            <v>209</v>
          </cell>
          <cell r="B210" t="str">
            <v>EFI XI</v>
          </cell>
          <cell r="C210" t="str">
            <v>Social</v>
          </cell>
          <cell r="D210" t="str">
            <v>Steven</v>
          </cell>
          <cell r="E210" t="str">
            <v>Sampson</v>
          </cell>
          <cell r="F210" t="str">
            <v>PO Box 205</v>
          </cell>
          <cell r="H210" t="str">
            <v>Deeragun</v>
          </cell>
          <cell r="I210" t="str">
            <v>Qld</v>
          </cell>
          <cell r="J210">
            <v>4818</v>
          </cell>
          <cell r="L210" t="str">
            <v>0434 127 970</v>
          </cell>
          <cell r="M210" t="str">
            <v>Private</v>
          </cell>
          <cell r="N210">
            <v>679731</v>
          </cell>
          <cell r="O210">
            <v>550</v>
          </cell>
          <cell r="P210">
            <v>43445</v>
          </cell>
          <cell r="Q210">
            <v>0</v>
          </cell>
          <cell r="R210" t="str">
            <v>lisasampson@hotmail.com</v>
          </cell>
        </row>
        <row r="211">
          <cell r="A211">
            <v>210</v>
          </cell>
          <cell r="B211" t="str">
            <v>FatBats</v>
          </cell>
          <cell r="C211" t="str">
            <v>Social</v>
          </cell>
          <cell r="D211" t="str">
            <v>Jason</v>
          </cell>
          <cell r="E211" t="str">
            <v>Fitzgerald</v>
          </cell>
          <cell r="F211" t="str">
            <v>13 Riviera Circuit</v>
          </cell>
          <cell r="G211" t="str">
            <v>Kirwan</v>
          </cell>
          <cell r="H211" t="str">
            <v>Townsville</v>
          </cell>
          <cell r="I211" t="str">
            <v>Qld</v>
          </cell>
          <cell r="J211">
            <v>4817</v>
          </cell>
          <cell r="L211" t="str">
            <v>0407 909 974</v>
          </cell>
          <cell r="M211" t="str">
            <v>Crown Hotel</v>
          </cell>
          <cell r="N211">
            <v>679632</v>
          </cell>
          <cell r="O211">
            <v>550</v>
          </cell>
          <cell r="P211">
            <v>43445</v>
          </cell>
          <cell r="R211" t="str">
            <v>jasonf@skyreach.com.au</v>
          </cell>
        </row>
        <row r="212">
          <cell r="A212">
            <v>211</v>
          </cell>
          <cell r="B212" t="str">
            <v>Filthy Animals</v>
          </cell>
          <cell r="C212" t="str">
            <v>Social</v>
          </cell>
          <cell r="D212" t="str">
            <v>Dave</v>
          </cell>
          <cell r="E212" t="str">
            <v>Taggart</v>
          </cell>
          <cell r="F212" t="str">
            <v>PO Box 1548</v>
          </cell>
          <cell r="G212" t="str">
            <v>Aitkenvale MC</v>
          </cell>
          <cell r="H212" t="str">
            <v>Townsville</v>
          </cell>
          <cell r="I212" t="str">
            <v>Qld</v>
          </cell>
          <cell r="J212">
            <v>4814</v>
          </cell>
          <cell r="K212">
            <v>0</v>
          </cell>
          <cell r="L212" t="str">
            <v>0428 559 989</v>
          </cell>
          <cell r="M212" t="str">
            <v>Charters Towers Tourist Park</v>
          </cell>
          <cell r="N212">
            <v>679708</v>
          </cell>
          <cell r="O212">
            <v>550</v>
          </cell>
          <cell r="P212">
            <v>43445</v>
          </cell>
          <cell r="Q212">
            <v>0</v>
          </cell>
          <cell r="R212" t="str">
            <v>pump.sealing@bigpond.com</v>
          </cell>
        </row>
        <row r="213">
          <cell r="A213">
            <v>212</v>
          </cell>
          <cell r="B213" t="str">
            <v>Fishin 4 Sixes</v>
          </cell>
          <cell r="C213" t="str">
            <v>Social</v>
          </cell>
          <cell r="D213" t="str">
            <v>Chris</v>
          </cell>
          <cell r="E213" t="str">
            <v>Lamb</v>
          </cell>
          <cell r="F213" t="str">
            <v>59 Plant Street</v>
          </cell>
          <cell r="H213" t="str">
            <v>Charters Towers</v>
          </cell>
          <cell r="I213" t="str">
            <v>Qld</v>
          </cell>
          <cell r="J213">
            <v>4820</v>
          </cell>
          <cell r="L213" t="str">
            <v>0413 485 405</v>
          </cell>
          <cell r="M213" t="str">
            <v>Private</v>
          </cell>
          <cell r="N213">
            <v>679702</v>
          </cell>
          <cell r="O213">
            <v>550</v>
          </cell>
          <cell r="P213">
            <v>43445</v>
          </cell>
          <cell r="Q213" t="str">
            <v xml:space="preserve">Home Field - Boomby's Backyard </v>
          </cell>
          <cell r="R213" t="e">
            <v>#N/A</v>
          </cell>
        </row>
        <row r="214">
          <cell r="A214">
            <v>213</v>
          </cell>
          <cell r="B214" t="str">
            <v>Flock of Pitches</v>
          </cell>
          <cell r="C214" t="str">
            <v>Social</v>
          </cell>
          <cell r="D214" t="str">
            <v>Ali</v>
          </cell>
          <cell r="E214" t="str">
            <v>Cadonetti</v>
          </cell>
          <cell r="F214" t="str">
            <v>109 King Street</v>
          </cell>
          <cell r="H214" t="str">
            <v>Charters Towers</v>
          </cell>
          <cell r="I214" t="str">
            <v>Qld</v>
          </cell>
          <cell r="J214">
            <v>4820</v>
          </cell>
          <cell r="L214" t="str">
            <v>0413 275 556</v>
          </cell>
          <cell r="M214" t="str">
            <v>Private</v>
          </cell>
          <cell r="N214">
            <v>679646</v>
          </cell>
          <cell r="O214">
            <v>550</v>
          </cell>
          <cell r="P214">
            <v>43445</v>
          </cell>
          <cell r="R214" t="str">
            <v>alicadonetti@yahoo.com.au</v>
          </cell>
        </row>
        <row r="215">
          <cell r="A215">
            <v>214</v>
          </cell>
          <cell r="B215" t="str">
            <v>Full Pelt</v>
          </cell>
          <cell r="C215" t="str">
            <v>Social</v>
          </cell>
          <cell r="D215" t="str">
            <v>Robert</v>
          </cell>
          <cell r="E215" t="str">
            <v>Ravizza</v>
          </cell>
          <cell r="F215" t="str">
            <v>262 Queen Street</v>
          </cell>
          <cell r="G215">
            <v>0</v>
          </cell>
          <cell r="H215" t="str">
            <v>Ayr</v>
          </cell>
          <cell r="I215" t="str">
            <v>Qld</v>
          </cell>
          <cell r="J215">
            <v>4807</v>
          </cell>
          <cell r="K215">
            <v>0</v>
          </cell>
          <cell r="L215" t="str">
            <v>0487 442 280</v>
          </cell>
          <cell r="M215" t="str">
            <v>Private</v>
          </cell>
          <cell r="N215">
            <v>679680</v>
          </cell>
          <cell r="O215">
            <v>550</v>
          </cell>
          <cell r="P215">
            <v>43445</v>
          </cell>
        </row>
        <row r="216">
          <cell r="A216">
            <v>215</v>
          </cell>
          <cell r="B216" t="str">
            <v>Got the Runs (2)</v>
          </cell>
          <cell r="C216" t="str">
            <v>Social</v>
          </cell>
          <cell r="D216" t="str">
            <v>Katelyn</v>
          </cell>
          <cell r="E216" t="str">
            <v>Walsh</v>
          </cell>
          <cell r="F216" t="str">
            <v>PO Box 1189</v>
          </cell>
          <cell r="H216" t="str">
            <v>Charters Towers</v>
          </cell>
          <cell r="I216" t="str">
            <v>Qld</v>
          </cell>
          <cell r="J216">
            <v>4820</v>
          </cell>
          <cell r="K216" t="str">
            <v>4787 4041</v>
          </cell>
          <cell r="L216" t="str">
            <v>0438 022 020</v>
          </cell>
          <cell r="M216" t="str">
            <v>Private</v>
          </cell>
          <cell r="N216">
            <v>679687</v>
          </cell>
          <cell r="O216">
            <v>550</v>
          </cell>
          <cell r="P216">
            <v>43445</v>
          </cell>
          <cell r="R216" t="str">
            <v>katelyn.walsh96@outlook.com</v>
          </cell>
        </row>
        <row r="217">
          <cell r="A217">
            <v>216</v>
          </cell>
          <cell r="B217" t="str">
            <v>Hits &amp; Missus</v>
          </cell>
          <cell r="C217" t="str">
            <v>Social</v>
          </cell>
          <cell r="D217" t="str">
            <v>Tiahna</v>
          </cell>
          <cell r="E217" t="str">
            <v>Stockwell</v>
          </cell>
          <cell r="F217" t="str">
            <v>14 Catho Avenue</v>
          </cell>
          <cell r="G217" t="str">
            <v>Mount Low</v>
          </cell>
          <cell r="H217" t="str">
            <v>Townsville</v>
          </cell>
          <cell r="I217" t="str">
            <v>Qld</v>
          </cell>
          <cell r="J217">
            <v>4818</v>
          </cell>
          <cell r="L217" t="str">
            <v>0427 802 501</v>
          </cell>
          <cell r="M217" t="str">
            <v>Private</v>
          </cell>
          <cell r="N217">
            <v>679681</v>
          </cell>
          <cell r="O217">
            <v>550</v>
          </cell>
          <cell r="P217">
            <v>43445</v>
          </cell>
          <cell r="R217" t="str">
            <v>tiahna.stockwell@outlook.com</v>
          </cell>
        </row>
        <row r="218">
          <cell r="A218">
            <v>217</v>
          </cell>
          <cell r="B218" t="str">
            <v>It'll Do</v>
          </cell>
          <cell r="C218" t="str">
            <v>Social</v>
          </cell>
          <cell r="D218" t="str">
            <v>Stacie</v>
          </cell>
          <cell r="E218" t="str">
            <v>McCormack</v>
          </cell>
          <cell r="F218" t="str">
            <v>303 Acacia Vale Road</v>
          </cell>
          <cell r="H218" t="str">
            <v>Breddan</v>
          </cell>
          <cell r="I218" t="str">
            <v>Qld</v>
          </cell>
          <cell r="J218">
            <v>4820</v>
          </cell>
          <cell r="L218" t="str">
            <v>0401 138 297</v>
          </cell>
          <cell r="M218" t="str">
            <v>Private</v>
          </cell>
          <cell r="N218">
            <v>679631</v>
          </cell>
          <cell r="O218">
            <v>275</v>
          </cell>
          <cell r="P218">
            <v>43445</v>
          </cell>
          <cell r="Q218" t="str">
            <v>Home Field - Acacia Field</v>
          </cell>
          <cell r="R218" t="str">
            <v>stacie.scott@bigpond.com</v>
          </cell>
        </row>
        <row r="219">
          <cell r="A219">
            <v>218</v>
          </cell>
          <cell r="B219" t="str">
            <v>Joe</v>
          </cell>
          <cell r="C219" t="str">
            <v>Social</v>
          </cell>
          <cell r="D219" t="str">
            <v>Kimberley</v>
          </cell>
          <cell r="E219" t="str">
            <v>Rollinson</v>
          </cell>
          <cell r="F219" t="str">
            <v>12 Coolibah Court</v>
          </cell>
          <cell r="G219">
            <v>0</v>
          </cell>
          <cell r="H219" t="str">
            <v>Nome</v>
          </cell>
          <cell r="I219" t="str">
            <v>Qld</v>
          </cell>
          <cell r="J219">
            <v>4816</v>
          </cell>
          <cell r="K219">
            <v>0</v>
          </cell>
          <cell r="L219" t="str">
            <v>0438 304 240</v>
          </cell>
          <cell r="M219" t="str">
            <v>Private</v>
          </cell>
          <cell r="N219">
            <v>679639</v>
          </cell>
          <cell r="O219">
            <v>550</v>
          </cell>
          <cell r="P219">
            <v>43445</v>
          </cell>
          <cell r="R219">
            <v>0</v>
          </cell>
        </row>
        <row r="220">
          <cell r="A220">
            <v>219</v>
          </cell>
          <cell r="B220" t="str">
            <v xml:space="preserve">Johny Mac's XI          </v>
          </cell>
          <cell r="C220" t="str">
            <v>Social</v>
          </cell>
          <cell r="D220" t="str">
            <v>Stephen</v>
          </cell>
          <cell r="E220" t="str">
            <v>McDonald</v>
          </cell>
          <cell r="F220" t="str">
            <v>33 French Street</v>
          </cell>
          <cell r="G220" t="str">
            <v>Pimlico</v>
          </cell>
          <cell r="H220" t="str">
            <v>Townsville</v>
          </cell>
          <cell r="I220" t="str">
            <v>Qld</v>
          </cell>
          <cell r="J220">
            <v>4812</v>
          </cell>
          <cell r="K220">
            <v>0</v>
          </cell>
          <cell r="L220" t="str">
            <v>0417 611 828</v>
          </cell>
          <cell r="M220" t="str">
            <v>Private</v>
          </cell>
          <cell r="N220">
            <v>679653</v>
          </cell>
          <cell r="O220">
            <v>550</v>
          </cell>
          <cell r="P220">
            <v>43445</v>
          </cell>
          <cell r="Q220" t="str">
            <v>Home field</v>
          </cell>
          <cell r="R220" t="str">
            <v>stephen.macdonald@ccamatil.com</v>
          </cell>
        </row>
        <row r="221">
          <cell r="A221">
            <v>220</v>
          </cell>
          <cell r="B221" t="str">
            <v>Lamos 11</v>
          </cell>
          <cell r="C221" t="str">
            <v>Social</v>
          </cell>
          <cell r="D221" t="str">
            <v>Andrew</v>
          </cell>
          <cell r="E221" t="str">
            <v>Symes</v>
          </cell>
          <cell r="F221" t="str">
            <v>2 Moor Court</v>
          </cell>
          <cell r="G221" t="str">
            <v>Kelso</v>
          </cell>
          <cell r="H221" t="str">
            <v>Townsville</v>
          </cell>
          <cell r="I221" t="str">
            <v>Qld</v>
          </cell>
          <cell r="J221">
            <v>4815</v>
          </cell>
          <cell r="K221">
            <v>0</v>
          </cell>
          <cell r="L221" t="str">
            <v>0408 796 858</v>
          </cell>
          <cell r="M221" t="str">
            <v>Private</v>
          </cell>
          <cell r="N221">
            <v>679608</v>
          </cell>
          <cell r="O221">
            <v>550</v>
          </cell>
          <cell r="P221">
            <v>43445</v>
          </cell>
          <cell r="R221" t="str">
            <v>andrew.symes@wulguru.com</v>
          </cell>
        </row>
        <row r="222">
          <cell r="A222">
            <v>221</v>
          </cell>
          <cell r="B222" t="str">
            <v>Mad Hatta's</v>
          </cell>
          <cell r="C222" t="str">
            <v>Social</v>
          </cell>
          <cell r="D222" t="str">
            <v>Ted</v>
          </cell>
          <cell r="E222" t="str">
            <v>Harrington</v>
          </cell>
          <cell r="F222" t="str">
            <v>PO Box 1223</v>
          </cell>
          <cell r="G222">
            <v>0</v>
          </cell>
          <cell r="H222" t="str">
            <v>Charters Towers</v>
          </cell>
          <cell r="I222" t="str">
            <v>Qld</v>
          </cell>
          <cell r="J222">
            <v>4820</v>
          </cell>
          <cell r="K222">
            <v>0</v>
          </cell>
          <cell r="L222" t="str">
            <v>0408 193 005</v>
          </cell>
          <cell r="M222" t="str">
            <v>Golf Club</v>
          </cell>
          <cell r="N222">
            <v>679637</v>
          </cell>
          <cell r="O222">
            <v>550</v>
          </cell>
          <cell r="P222">
            <v>43445</v>
          </cell>
          <cell r="Q222" t="str">
            <v>Day1-Winey Pitches; Day3-Play Golf Club</v>
          </cell>
          <cell r="R222" t="str">
            <v>ejh296@bigpond.com</v>
          </cell>
        </row>
        <row r="223">
          <cell r="A223">
            <v>222</v>
          </cell>
          <cell r="B223" t="str">
            <v>McGovern XI</v>
          </cell>
          <cell r="C223" t="str">
            <v>Social</v>
          </cell>
          <cell r="D223" t="str">
            <v>Eddie</v>
          </cell>
          <cell r="E223" t="str">
            <v>McGovern</v>
          </cell>
          <cell r="F223" t="str">
            <v>1 Leonardi Court</v>
          </cell>
          <cell r="G223" t="str">
            <v>Kirwan</v>
          </cell>
          <cell r="H223" t="str">
            <v>Townsville</v>
          </cell>
          <cell r="I223" t="str">
            <v>Qld</v>
          </cell>
          <cell r="J223">
            <v>4817</v>
          </cell>
          <cell r="K223">
            <v>0</v>
          </cell>
          <cell r="L223" t="str">
            <v>0421 450 988</v>
          </cell>
          <cell r="M223" t="str">
            <v>Charters Towers Gun Club</v>
          </cell>
          <cell r="N223">
            <v>679629</v>
          </cell>
          <cell r="O223">
            <v>550</v>
          </cell>
          <cell r="P223">
            <v>43445</v>
          </cell>
          <cell r="Q223" t="str">
            <v>All AM games</v>
          </cell>
          <cell r="R223" t="str">
            <v>edward_mcgovern@rocketmail.com</v>
          </cell>
        </row>
        <row r="224">
          <cell r="A224">
            <v>223</v>
          </cell>
          <cell r="B224" t="str">
            <v>Pub Grub Hooligans</v>
          </cell>
          <cell r="C224" t="str">
            <v>Social</v>
          </cell>
          <cell r="D224" t="str">
            <v>Troy</v>
          </cell>
          <cell r="E224" t="str">
            <v>Webley</v>
          </cell>
          <cell r="F224" t="str">
            <v>28 Lillipilli Street</v>
          </cell>
          <cell r="G224" t="str">
            <v>Vincent</v>
          </cell>
          <cell r="H224" t="str">
            <v>Townsville</v>
          </cell>
          <cell r="I224" t="str">
            <v>Qld</v>
          </cell>
          <cell r="J224">
            <v>4814</v>
          </cell>
          <cell r="K224">
            <v>0</v>
          </cell>
          <cell r="L224" t="str">
            <v>0437 802 777</v>
          </cell>
          <cell r="M224" t="str">
            <v>Private</v>
          </cell>
          <cell r="N224">
            <v>679536</v>
          </cell>
          <cell r="O224">
            <v>550</v>
          </cell>
          <cell r="P224">
            <v>43445</v>
          </cell>
          <cell r="Q224" t="str">
            <v>AM games</v>
          </cell>
          <cell r="R224" t="str">
            <v>troywebley@gmail.com</v>
          </cell>
        </row>
        <row r="225">
          <cell r="A225">
            <v>224</v>
          </cell>
          <cell r="B225" t="str">
            <v>Reggies 11</v>
          </cell>
          <cell r="C225" t="str">
            <v>Social</v>
          </cell>
          <cell r="D225" t="str">
            <v>Alan</v>
          </cell>
          <cell r="E225" t="str">
            <v>Bryant</v>
          </cell>
          <cell r="F225" t="str">
            <v>PO Box 502</v>
          </cell>
          <cell r="G225">
            <v>0</v>
          </cell>
          <cell r="H225" t="str">
            <v>Charters Towers</v>
          </cell>
          <cell r="I225" t="str">
            <v>Qld</v>
          </cell>
          <cell r="J225">
            <v>4820</v>
          </cell>
          <cell r="K225">
            <v>0</v>
          </cell>
          <cell r="L225" t="str">
            <v>0437 647 469</v>
          </cell>
          <cell r="M225" t="str">
            <v>Private</v>
          </cell>
          <cell r="O225" t="str">
            <v>Awaiting payment</v>
          </cell>
          <cell r="P225">
            <v>43445</v>
          </cell>
          <cell r="Q225" t="str">
            <v>Home Field</v>
          </cell>
          <cell r="R225" t="str">
            <v>bryantshome@bigpond.com</v>
          </cell>
        </row>
        <row r="226">
          <cell r="A226">
            <v>225</v>
          </cell>
          <cell r="B226" t="str">
            <v>Rellies</v>
          </cell>
          <cell r="C226" t="str">
            <v>Social</v>
          </cell>
          <cell r="D226" t="str">
            <v xml:space="preserve">Dianne </v>
          </cell>
          <cell r="E226" t="str">
            <v>Gallon</v>
          </cell>
          <cell r="F226" t="str">
            <v>11 Gedge Street</v>
          </cell>
          <cell r="G226">
            <v>0</v>
          </cell>
          <cell r="H226" t="str">
            <v>Ingham</v>
          </cell>
          <cell r="I226" t="str">
            <v>Qld</v>
          </cell>
          <cell r="J226">
            <v>4850</v>
          </cell>
          <cell r="L226" t="str">
            <v>0410 036 009</v>
          </cell>
          <cell r="M226" t="str">
            <v>Private</v>
          </cell>
          <cell r="O226" t="str">
            <v>Awaiting payment</v>
          </cell>
          <cell r="P226">
            <v>43445</v>
          </cell>
          <cell r="Q226">
            <v>0</v>
          </cell>
          <cell r="R226" t="str">
            <v>jdgallon@bigpond.com</v>
          </cell>
        </row>
        <row r="227">
          <cell r="A227">
            <v>226</v>
          </cell>
          <cell r="B227" t="str">
            <v>Riverview Ruff Nutz</v>
          </cell>
          <cell r="C227" t="str">
            <v>Social</v>
          </cell>
          <cell r="D227" t="str">
            <v>David</v>
          </cell>
          <cell r="E227" t="str">
            <v>Giacomelli</v>
          </cell>
          <cell r="F227" t="str">
            <v>428 Duncan Road</v>
          </cell>
          <cell r="H227" t="str">
            <v>Tambo Upper</v>
          </cell>
          <cell r="I227" t="str">
            <v>Vic</v>
          </cell>
          <cell r="J227">
            <v>3885</v>
          </cell>
          <cell r="L227" t="str">
            <v>0409 567 622</v>
          </cell>
          <cell r="M227" t="str">
            <v>Aussie Oasis Outback Park</v>
          </cell>
          <cell r="N227">
            <v>679634</v>
          </cell>
          <cell r="O227">
            <v>550</v>
          </cell>
          <cell r="P227">
            <v>43445</v>
          </cell>
          <cell r="R227" t="str">
            <v>david@countrycurtains.com.au</v>
          </cell>
        </row>
        <row r="228">
          <cell r="A228">
            <v>227</v>
          </cell>
          <cell r="B228" t="str">
            <v>Roadhouse Cooks &amp; Crooks</v>
          </cell>
          <cell r="C228" t="str">
            <v>Social</v>
          </cell>
          <cell r="D228" t="str">
            <v xml:space="preserve">Shannon </v>
          </cell>
          <cell r="E228" t="str">
            <v>Butterworth</v>
          </cell>
          <cell r="F228" t="str">
            <v>2 Dan Lane</v>
          </cell>
          <cell r="H228" t="str">
            <v>Charters Towers</v>
          </cell>
          <cell r="I228" t="str">
            <v>Qld</v>
          </cell>
          <cell r="J228">
            <v>4820</v>
          </cell>
          <cell r="L228" t="str">
            <v>0447 275 409</v>
          </cell>
          <cell r="M228" t="str">
            <v>Private</v>
          </cell>
          <cell r="N228">
            <v>679655</v>
          </cell>
          <cell r="O228">
            <v>550</v>
          </cell>
          <cell r="P228">
            <v>43445</v>
          </cell>
          <cell r="R228" t="str">
            <v>kyliebowden310889@gmail.com</v>
          </cell>
        </row>
        <row r="229">
          <cell r="A229">
            <v>228</v>
          </cell>
          <cell r="B229" t="str">
            <v>Scorgasms</v>
          </cell>
          <cell r="C229" t="str">
            <v>Social</v>
          </cell>
          <cell r="D229" t="str">
            <v>Lee-anne</v>
          </cell>
          <cell r="E229" t="str">
            <v>Gabbana</v>
          </cell>
          <cell r="F229" t="str">
            <v>23C Baker Street</v>
          </cell>
          <cell r="H229" t="str">
            <v>Charters Towers</v>
          </cell>
          <cell r="I229" t="str">
            <v>Qld</v>
          </cell>
          <cell r="J229">
            <v>4820</v>
          </cell>
          <cell r="L229" t="str">
            <v>0428 482 271</v>
          </cell>
          <cell r="M229" t="str">
            <v>Private</v>
          </cell>
          <cell r="N229">
            <v>679636</v>
          </cell>
          <cell r="O229">
            <v>550</v>
          </cell>
          <cell r="P229">
            <v>43445</v>
          </cell>
          <cell r="Q229" t="e">
            <v>#N/A</v>
          </cell>
        </row>
        <row r="230">
          <cell r="A230">
            <v>229</v>
          </cell>
          <cell r="B230" t="str">
            <v>Shamrock Schooner Scullers</v>
          </cell>
          <cell r="C230" t="str">
            <v>Social</v>
          </cell>
          <cell r="D230" t="str">
            <v>Mitchell</v>
          </cell>
          <cell r="E230" t="str">
            <v>Hall</v>
          </cell>
          <cell r="F230" t="str">
            <v>Level 1</v>
          </cell>
          <cell r="G230" t="str">
            <v>134 Charters Towers Rd</v>
          </cell>
          <cell r="H230" t="str">
            <v>Hermit Park</v>
          </cell>
          <cell r="I230" t="str">
            <v>Qld</v>
          </cell>
          <cell r="J230">
            <v>4812</v>
          </cell>
          <cell r="K230" t="str">
            <v>4417 1600</v>
          </cell>
          <cell r="L230" t="str">
            <v>0436 658 306</v>
          </cell>
          <cell r="M230" t="str">
            <v>Private</v>
          </cell>
          <cell r="N230">
            <v>679633</v>
          </cell>
          <cell r="O230">
            <v>550</v>
          </cell>
          <cell r="P230">
            <v>43445</v>
          </cell>
          <cell r="R230" t="str">
            <v>mitchellhall@shamrockcivil.com.au</v>
          </cell>
        </row>
        <row r="231">
          <cell r="A231">
            <v>230</v>
          </cell>
          <cell r="B231" t="str">
            <v>Showuzya</v>
          </cell>
          <cell r="C231" t="str">
            <v>Social</v>
          </cell>
          <cell r="D231" t="str">
            <v>Mick</v>
          </cell>
          <cell r="E231" t="str">
            <v>Melvin</v>
          </cell>
          <cell r="F231" t="str">
            <v>15 Carnanon Crt</v>
          </cell>
          <cell r="G231">
            <v>0</v>
          </cell>
          <cell r="H231" t="str">
            <v>Deeragun</v>
          </cell>
          <cell r="I231" t="str">
            <v>Qld</v>
          </cell>
          <cell r="J231">
            <v>4818</v>
          </cell>
          <cell r="K231">
            <v>0</v>
          </cell>
          <cell r="L231" t="str">
            <v>0434 121 350</v>
          </cell>
          <cell r="M231" t="str">
            <v>Bivouac Junction</v>
          </cell>
          <cell r="N231">
            <v>679683</v>
          </cell>
          <cell r="O231">
            <v>550</v>
          </cell>
          <cell r="P231">
            <v>43445</v>
          </cell>
          <cell r="Q231" t="str">
            <v>Home field</v>
          </cell>
          <cell r="R231" t="str">
            <v>mickmelvin@bigpond.com</v>
          </cell>
        </row>
        <row r="232">
          <cell r="A232">
            <v>231</v>
          </cell>
          <cell r="B232" t="str">
            <v>Smack My Pitch Up!</v>
          </cell>
          <cell r="C232" t="str">
            <v>Social</v>
          </cell>
          <cell r="D232" t="str">
            <v>Nydia</v>
          </cell>
          <cell r="E232" t="str">
            <v>Daniels</v>
          </cell>
          <cell r="F232" t="str">
            <v>PO Box 1207</v>
          </cell>
          <cell r="H232" t="str">
            <v>Charters Towers</v>
          </cell>
          <cell r="I232" t="str">
            <v>Qld</v>
          </cell>
          <cell r="J232">
            <v>4820</v>
          </cell>
          <cell r="L232" t="str">
            <v>0405 441 582</v>
          </cell>
          <cell r="M232" t="str">
            <v>Private</v>
          </cell>
          <cell r="N232">
            <v>679610</v>
          </cell>
          <cell r="O232">
            <v>550</v>
          </cell>
          <cell r="P232">
            <v>43445</v>
          </cell>
          <cell r="Q232" t="str">
            <v>Request Field 73 Day 2 or Day 3</v>
          </cell>
          <cell r="R232" t="str">
            <v>nydiadaniels87@live.com.au</v>
          </cell>
        </row>
        <row r="233">
          <cell r="A233">
            <v>232</v>
          </cell>
          <cell r="B233" t="str">
            <v>Sons of Pitches</v>
          </cell>
          <cell r="C233" t="str">
            <v>Social</v>
          </cell>
          <cell r="D233" t="str">
            <v>Carly</v>
          </cell>
          <cell r="E233" t="str">
            <v>Wallace</v>
          </cell>
          <cell r="F233" t="str">
            <v>PO Box 1462</v>
          </cell>
          <cell r="H233" t="str">
            <v>Charters Towers</v>
          </cell>
          <cell r="I233" t="str">
            <v>Qld</v>
          </cell>
          <cell r="J233">
            <v>4820</v>
          </cell>
          <cell r="L233" t="str">
            <v>0407 882 832</v>
          </cell>
          <cell r="M233" t="str">
            <v>Private</v>
          </cell>
          <cell r="N233">
            <v>679645</v>
          </cell>
          <cell r="O233">
            <v>550</v>
          </cell>
          <cell r="P233">
            <v>43445</v>
          </cell>
          <cell r="Q233" t="str">
            <v>All games Golf Club</v>
          </cell>
        </row>
        <row r="234">
          <cell r="A234">
            <v>233</v>
          </cell>
          <cell r="B234" t="str">
            <v>The  Bush Bashers</v>
          </cell>
          <cell r="C234" t="str">
            <v>Social</v>
          </cell>
          <cell r="D234" t="str">
            <v xml:space="preserve">Ayla </v>
          </cell>
          <cell r="E234" t="str">
            <v>Pott</v>
          </cell>
          <cell r="F234" t="str">
            <v>152 Canningvale Road</v>
          </cell>
          <cell r="H234" t="str">
            <v>Canningvale</v>
          </cell>
          <cell r="I234" t="str">
            <v>Qld</v>
          </cell>
          <cell r="J234">
            <v>4370</v>
          </cell>
          <cell r="L234" t="str">
            <v>0488 371 611</v>
          </cell>
          <cell r="M234" t="str">
            <v>Private</v>
          </cell>
          <cell r="N234">
            <v>679628</v>
          </cell>
          <cell r="O234">
            <v>550</v>
          </cell>
          <cell r="P234">
            <v>43445</v>
          </cell>
          <cell r="R234" t="str">
            <v>ayla-jayne@live.com</v>
          </cell>
        </row>
        <row r="235">
          <cell r="A235">
            <v>234</v>
          </cell>
          <cell r="B235" t="str">
            <v>The Riverside Boys</v>
          </cell>
          <cell r="C235" t="str">
            <v>Social</v>
          </cell>
          <cell r="D235" t="str">
            <v>Kellie</v>
          </cell>
          <cell r="E235" t="str">
            <v>Lewis</v>
          </cell>
          <cell r="F235" t="str">
            <v>PO Box 689</v>
          </cell>
          <cell r="G235" t="e">
            <v>#N/A</v>
          </cell>
          <cell r="H235" t="str">
            <v>Charters Towers</v>
          </cell>
          <cell r="I235" t="str">
            <v>Qld</v>
          </cell>
          <cell r="J235">
            <v>4820</v>
          </cell>
          <cell r="K235" t="str">
            <v>4787 1494</v>
          </cell>
          <cell r="L235" t="str">
            <v>0414 534 491</v>
          </cell>
          <cell r="M235" t="str">
            <v>Private</v>
          </cell>
          <cell r="N235" t="str">
            <v>No Charge</v>
          </cell>
          <cell r="P235">
            <v>43445</v>
          </cell>
          <cell r="Q235" t="str">
            <v>Home Field</v>
          </cell>
          <cell r="R235" t="str">
            <v>kdobbs1@bigpond.com.au</v>
          </cell>
        </row>
        <row r="236">
          <cell r="A236">
            <v>235</v>
          </cell>
          <cell r="B236" t="str">
            <v>Throbbing Gristles</v>
          </cell>
          <cell r="C236" t="str">
            <v>Social</v>
          </cell>
          <cell r="D236" t="str">
            <v>Awaiting</v>
          </cell>
          <cell r="E236" t="str">
            <v>Form and Payment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P236">
            <v>43445</v>
          </cell>
          <cell r="Q236">
            <v>0</v>
          </cell>
        </row>
        <row r="237">
          <cell r="A237">
            <v>236</v>
          </cell>
          <cell r="B237" t="str">
            <v>Tinnies And Beer</v>
          </cell>
          <cell r="C237" t="str">
            <v>Social</v>
          </cell>
          <cell r="D237" t="str">
            <v>Paul</v>
          </cell>
          <cell r="E237" t="str">
            <v>McEvoy</v>
          </cell>
          <cell r="F237" t="str">
            <v>Powlathanga Station</v>
          </cell>
          <cell r="G237" t="str">
            <v>MS516</v>
          </cell>
          <cell r="H237" t="str">
            <v>Charters Towers</v>
          </cell>
          <cell r="I237" t="str">
            <v>Qld</v>
          </cell>
          <cell r="J237">
            <v>4820</v>
          </cell>
          <cell r="L237" t="str">
            <v>0458 158 837</v>
          </cell>
          <cell r="M237" t="str">
            <v>Private</v>
          </cell>
          <cell r="N237">
            <v>679597</v>
          </cell>
          <cell r="O237">
            <v>550</v>
          </cell>
          <cell r="P237">
            <v>43445</v>
          </cell>
          <cell r="Q237" t="e">
            <v>#N/A</v>
          </cell>
          <cell r="R237" t="str">
            <v>mcevoymade@hotmail.com</v>
          </cell>
        </row>
        <row r="238">
          <cell r="A238">
            <v>237</v>
          </cell>
          <cell r="B238" t="str">
            <v>Tree Boys XI</v>
          </cell>
          <cell r="C238" t="str">
            <v>Social</v>
          </cell>
          <cell r="D238" t="str">
            <v>Joseph</v>
          </cell>
          <cell r="E238" t="str">
            <v>Williams</v>
          </cell>
          <cell r="F238" t="str">
            <v>94 Airdmillan Road</v>
          </cell>
          <cell r="H238" t="str">
            <v>Ayr</v>
          </cell>
          <cell r="I238" t="str">
            <v>Qld</v>
          </cell>
          <cell r="J238">
            <v>4807</v>
          </cell>
          <cell r="L238" t="str">
            <v>0407 125 448</v>
          </cell>
          <cell r="M238" t="str">
            <v>Charters Towers Clay Target Club</v>
          </cell>
          <cell r="N238">
            <v>679682</v>
          </cell>
          <cell r="O238">
            <v>550</v>
          </cell>
          <cell r="P238">
            <v>43445</v>
          </cell>
          <cell r="Q238" t="str">
            <v>?Home Field</v>
          </cell>
          <cell r="R238" t="str">
            <v>ayrelectricalservices@outlook.com</v>
          </cell>
        </row>
        <row r="239">
          <cell r="A239">
            <v>238</v>
          </cell>
          <cell r="B239" t="str">
            <v>Tridanjy Troglodytes</v>
          </cell>
          <cell r="C239" t="str">
            <v>Social</v>
          </cell>
          <cell r="D239" t="str">
            <v xml:space="preserve">Patricia </v>
          </cell>
          <cell r="E239" t="str">
            <v>Ormonde</v>
          </cell>
          <cell r="F239" t="str">
            <v>PO Box 1115</v>
          </cell>
          <cell r="G239">
            <v>0</v>
          </cell>
          <cell r="H239" t="str">
            <v>Charters Towers</v>
          </cell>
          <cell r="I239" t="str">
            <v>Qld</v>
          </cell>
          <cell r="J239">
            <v>4820</v>
          </cell>
          <cell r="L239" t="str">
            <v>0429 969 239</v>
          </cell>
          <cell r="M239" t="str">
            <v>Private</v>
          </cell>
          <cell r="N239">
            <v>679619</v>
          </cell>
          <cell r="O239">
            <v>550</v>
          </cell>
          <cell r="P239">
            <v>43445</v>
          </cell>
          <cell r="Q239" t="str">
            <v>Home Field</v>
          </cell>
          <cell r="R239" t="str">
            <v>pormonde1@bigpond.com</v>
          </cell>
        </row>
        <row r="240">
          <cell r="A240">
            <v>239</v>
          </cell>
          <cell r="B240" t="str">
            <v>Tuggers 1</v>
          </cell>
          <cell r="C240" t="str">
            <v>Social</v>
          </cell>
          <cell r="D240" t="str">
            <v>Jodie</v>
          </cell>
          <cell r="E240" t="str">
            <v>Paterson</v>
          </cell>
          <cell r="F240" t="str">
            <v>6 Berryman Lane</v>
          </cell>
          <cell r="G240" t="e">
            <v>#N/A</v>
          </cell>
          <cell r="H240" t="str">
            <v>Charters Towers</v>
          </cell>
          <cell r="I240" t="str">
            <v>Qld</v>
          </cell>
          <cell r="J240">
            <v>4820</v>
          </cell>
          <cell r="L240" t="str">
            <v>0408 487 064</v>
          </cell>
          <cell r="M240" t="str">
            <v>Private</v>
          </cell>
          <cell r="N240">
            <v>679598</v>
          </cell>
          <cell r="O240">
            <v>550</v>
          </cell>
          <cell r="P240">
            <v>43445</v>
          </cell>
          <cell r="Q240" t="str">
            <v>Home Field - 25</v>
          </cell>
          <cell r="R240" t="str">
            <v>paterson71@dodo.com.au</v>
          </cell>
        </row>
        <row r="241">
          <cell r="A241">
            <v>240</v>
          </cell>
          <cell r="B241" t="str">
            <v>Tuggers 2</v>
          </cell>
          <cell r="C241" t="str">
            <v>Social</v>
          </cell>
          <cell r="D241" t="str">
            <v>Jodie</v>
          </cell>
          <cell r="E241" t="str">
            <v>Paterson</v>
          </cell>
          <cell r="F241" t="str">
            <v>6 Berryman Lane</v>
          </cell>
          <cell r="G241">
            <v>0</v>
          </cell>
          <cell r="H241" t="str">
            <v>Charters Towers</v>
          </cell>
          <cell r="I241" t="str">
            <v>Qld</v>
          </cell>
          <cell r="J241">
            <v>4820</v>
          </cell>
          <cell r="K241">
            <v>0</v>
          </cell>
          <cell r="L241" t="str">
            <v>0408 487 064</v>
          </cell>
          <cell r="M241" t="str">
            <v>Private</v>
          </cell>
          <cell r="N241">
            <v>679635</v>
          </cell>
          <cell r="O241">
            <v>550</v>
          </cell>
          <cell r="P241">
            <v>43445</v>
          </cell>
          <cell r="Q241" t="str">
            <v>Field 25 - all games</v>
          </cell>
          <cell r="R241" t="str">
            <v>paterson71@dodo.com.au</v>
          </cell>
        </row>
        <row r="242">
          <cell r="A242">
            <v>241</v>
          </cell>
          <cell r="B242" t="str">
            <v>Unbeerlievable</v>
          </cell>
          <cell r="C242" t="str">
            <v>Social</v>
          </cell>
          <cell r="D242" t="str">
            <v>Leslie</v>
          </cell>
          <cell r="E242" t="str">
            <v>Delaforce</v>
          </cell>
          <cell r="F242" t="str">
            <v>19 Elizabeth Street</v>
          </cell>
          <cell r="G242" t="e">
            <v>#N/A</v>
          </cell>
          <cell r="H242" t="str">
            <v>Charters Towers</v>
          </cell>
          <cell r="I242" t="str">
            <v>Qld</v>
          </cell>
          <cell r="J242">
            <v>4820</v>
          </cell>
          <cell r="L242" t="str">
            <v>0432 344 302</v>
          </cell>
          <cell r="M242" t="str">
            <v>Private</v>
          </cell>
          <cell r="N242">
            <v>679630</v>
          </cell>
          <cell r="O242">
            <v>550</v>
          </cell>
          <cell r="P242">
            <v>43445</v>
          </cell>
          <cell r="Q242">
            <v>0</v>
          </cell>
          <cell r="R242" t="str">
            <v>jamii_dave@live.com.au</v>
          </cell>
        </row>
        <row r="243">
          <cell r="A243">
            <v>242</v>
          </cell>
          <cell r="B243" t="str">
            <v>Uno (You Know)</v>
          </cell>
          <cell r="C243" t="str">
            <v>Social</v>
          </cell>
          <cell r="D243" t="str">
            <v>Awaiting Form</v>
          </cell>
          <cell r="N243">
            <v>679738</v>
          </cell>
          <cell r="O243">
            <v>550</v>
          </cell>
          <cell r="P243">
            <v>43445</v>
          </cell>
        </row>
        <row r="244">
          <cell r="A244">
            <v>243</v>
          </cell>
          <cell r="B244" t="str">
            <v>White Horse Tavern Thirsty Mob</v>
          </cell>
          <cell r="C244" t="str">
            <v>Social</v>
          </cell>
          <cell r="D244" t="str">
            <v>Scott</v>
          </cell>
          <cell r="E244" t="str">
            <v>Fry</v>
          </cell>
          <cell r="F244" t="str">
            <v>PO Box 1148</v>
          </cell>
          <cell r="G244">
            <v>0</v>
          </cell>
          <cell r="H244" t="str">
            <v>Charters Towers</v>
          </cell>
          <cell r="I244" t="str">
            <v>Qld</v>
          </cell>
          <cell r="J244">
            <v>4820</v>
          </cell>
          <cell r="K244">
            <v>0</v>
          </cell>
          <cell r="L244" t="str">
            <v>0427 617 316</v>
          </cell>
          <cell r="M244" t="str">
            <v>Private</v>
          </cell>
          <cell r="N244">
            <v>679652</v>
          </cell>
          <cell r="O244">
            <v>550</v>
          </cell>
          <cell r="P244">
            <v>43445</v>
          </cell>
          <cell r="Q244" t="str">
            <v>Day1-AM;Day2-PM;Day3-PM</v>
          </cell>
          <cell r="R244" t="str">
            <v>s.fry1@hotmail.com</v>
          </cell>
        </row>
        <row r="245">
          <cell r="A245">
            <v>244</v>
          </cell>
          <cell r="B245" t="str">
            <v>Winey Pitches</v>
          </cell>
          <cell r="C245" t="str">
            <v>Social</v>
          </cell>
          <cell r="D245" t="str">
            <v>Melanie</v>
          </cell>
          <cell r="E245" t="str">
            <v>Walker</v>
          </cell>
          <cell r="F245" t="str">
            <v>PO Box 1046</v>
          </cell>
          <cell r="G245" t="e">
            <v>#N/A</v>
          </cell>
          <cell r="H245" t="str">
            <v>Charters Towers</v>
          </cell>
          <cell r="I245" t="str">
            <v>Qld</v>
          </cell>
          <cell r="J245">
            <v>4820</v>
          </cell>
          <cell r="K245" t="str">
            <v>4787 1323</v>
          </cell>
          <cell r="L245" t="str">
            <v>0437 871 323</v>
          </cell>
          <cell r="M245" t="str">
            <v>Private</v>
          </cell>
          <cell r="N245" t="str">
            <v>No Charge</v>
          </cell>
          <cell r="O245">
            <v>550</v>
          </cell>
          <cell r="P245">
            <v>43445</v>
          </cell>
          <cell r="Q245" t="str">
            <v>Home Field; AM games</v>
          </cell>
          <cell r="R245" t="str">
            <v>glenmel08@bigpond.com</v>
          </cell>
        </row>
        <row r="246">
          <cell r="A246">
            <v>245</v>
          </cell>
          <cell r="B246" t="str">
            <v>Wokeyed Wombats</v>
          </cell>
          <cell r="C246" t="str">
            <v>Social</v>
          </cell>
          <cell r="D246" t="str">
            <v>Remi</v>
          </cell>
          <cell r="E246" t="str">
            <v>Sellars</v>
          </cell>
          <cell r="F246" t="str">
            <v>76 Springbrook Parade</v>
          </cell>
          <cell r="G246" t="str">
            <v>Idalia</v>
          </cell>
          <cell r="H246" t="str">
            <v>Townsville</v>
          </cell>
          <cell r="I246" t="str">
            <v>Qld</v>
          </cell>
          <cell r="J246">
            <v>4811</v>
          </cell>
          <cell r="L246" t="str">
            <v>0497 384 849</v>
          </cell>
          <cell r="M246" t="str">
            <v>Private</v>
          </cell>
          <cell r="N246">
            <v>679660</v>
          </cell>
          <cell r="O246">
            <v>550</v>
          </cell>
          <cell r="P246">
            <v>43445</v>
          </cell>
          <cell r="R246" t="str">
            <v>remi_sellars@hotmail.com</v>
          </cell>
        </row>
        <row r="247">
          <cell r="A247">
            <v>246</v>
          </cell>
          <cell r="B247" t="str">
            <v>Wulguru Steel "Weekenders"</v>
          </cell>
          <cell r="C247" t="str">
            <v>Social</v>
          </cell>
          <cell r="D247" t="str">
            <v xml:space="preserve">Wayne </v>
          </cell>
          <cell r="E247" t="str">
            <v>Landrigan</v>
          </cell>
          <cell r="F247" t="str">
            <v>352 Stuart Drive</v>
          </cell>
          <cell r="G247">
            <v>0</v>
          </cell>
          <cell r="H247" t="str">
            <v>Wulguru</v>
          </cell>
          <cell r="I247" t="str">
            <v>Qld</v>
          </cell>
          <cell r="J247">
            <v>4811</v>
          </cell>
          <cell r="K247">
            <v>0</v>
          </cell>
          <cell r="L247" t="str">
            <v>0411 072 433</v>
          </cell>
          <cell r="M247" t="str">
            <v>Park Motel</v>
          </cell>
          <cell r="N247">
            <v>679626</v>
          </cell>
          <cell r="O247">
            <v>550</v>
          </cell>
          <cell r="P247">
            <v>43445</v>
          </cell>
          <cell r="Q247">
            <v>0</v>
          </cell>
          <cell r="R247" t="str">
            <v>wayne.landrigan@wulguru.com</v>
          </cell>
        </row>
        <row r="248">
          <cell r="A248">
            <v>247</v>
          </cell>
          <cell r="B248" t="str">
            <v>TBA</v>
          </cell>
          <cell r="C248" t="str">
            <v>Ladies</v>
          </cell>
          <cell r="D248" t="str">
            <v>Kerri</v>
          </cell>
          <cell r="E248" t="str">
            <v>Forno</v>
          </cell>
          <cell r="F248" t="e">
            <v>#N/A</v>
          </cell>
          <cell r="G248" t="e">
            <v>#N/A</v>
          </cell>
          <cell r="H248" t="e">
            <v>#N/A</v>
          </cell>
          <cell r="I248" t="e">
            <v>#N/A</v>
          </cell>
          <cell r="J248" t="e">
            <v>#N/A</v>
          </cell>
          <cell r="K248" t="e">
            <v>#N/A</v>
          </cell>
          <cell r="L248" t="e">
            <v>#N/A</v>
          </cell>
          <cell r="M248" t="e">
            <v>#N/A</v>
          </cell>
          <cell r="Q248" t="e">
            <v>#N/A</v>
          </cell>
        </row>
        <row r="249">
          <cell r="A249">
            <v>248</v>
          </cell>
          <cell r="B249" t="str">
            <v>Wilderbeast</v>
          </cell>
          <cell r="C249" t="str">
            <v>B2</v>
          </cell>
          <cell r="D249" t="str">
            <v>Yvette</v>
          </cell>
          <cell r="E249" t="str">
            <v>Candy</v>
          </cell>
          <cell r="F249" t="e">
            <v>#N/A</v>
          </cell>
          <cell r="G249" t="e">
            <v>#N/A</v>
          </cell>
          <cell r="H249" t="e">
            <v>#N/A</v>
          </cell>
          <cell r="I249" t="e">
            <v>#N/A</v>
          </cell>
          <cell r="J249" t="e">
            <v>#N/A</v>
          </cell>
          <cell r="K249" t="e">
            <v>#N/A</v>
          </cell>
          <cell r="L249" t="e">
            <v>#N/A</v>
          </cell>
          <cell r="M249" t="e">
            <v>#N/A</v>
          </cell>
          <cell r="Q249" t="e">
            <v>#N/A</v>
          </cell>
        </row>
        <row r="250">
          <cell r="A250">
            <v>249</v>
          </cell>
          <cell r="B250" t="str">
            <v>Politically Incorrect</v>
          </cell>
          <cell r="C250" t="str">
            <v>B2</v>
          </cell>
          <cell r="D250" t="str">
            <v>Claire</v>
          </cell>
          <cell r="E250" t="str">
            <v>Dazinger</v>
          </cell>
          <cell r="F250" t="e">
            <v>#N/A</v>
          </cell>
          <cell r="G250" t="e">
            <v>#N/A</v>
          </cell>
          <cell r="H250" t="e">
            <v>#N/A</v>
          </cell>
          <cell r="I250" t="e">
            <v>#N/A</v>
          </cell>
          <cell r="J250" t="e">
            <v>#N/A</v>
          </cell>
          <cell r="K250" t="e">
            <v>#N/A</v>
          </cell>
          <cell r="L250" t="e">
            <v>#N/A</v>
          </cell>
          <cell r="M250" t="e">
            <v>#N/A</v>
          </cell>
          <cell r="Q250" t="e">
            <v>#N/A</v>
          </cell>
        </row>
      </sheetData>
      <sheetData sheetId="1"/>
      <sheetData sheetId="2"/>
      <sheetData sheetId="3"/>
      <sheetData sheetId="4"/>
      <sheetData sheetId="5"/>
      <sheetData sheetId="6"/>
      <sheetData sheetId="7">
        <row r="2">
          <cell r="A2">
            <v>1</v>
          </cell>
          <cell r="B2" t="str">
            <v>Mount Carmel Campus</v>
          </cell>
          <cell r="D2" t="str">
            <v>Monagle  Oval</v>
          </cell>
        </row>
        <row r="3">
          <cell r="A3">
            <v>2</v>
          </cell>
          <cell r="B3" t="str">
            <v>Mount Carmel Campus</v>
          </cell>
          <cell r="C3" t="str">
            <v>B1</v>
          </cell>
          <cell r="D3" t="str">
            <v>Hemponstall Oval</v>
          </cell>
        </row>
        <row r="4">
          <cell r="A4">
            <v>3</v>
          </cell>
          <cell r="B4" t="str">
            <v>Bivouac  Junction</v>
          </cell>
          <cell r="C4" t="str">
            <v xml:space="preserve">      SOCIAL</v>
          </cell>
          <cell r="D4" t="str">
            <v>Townsville H,Way</v>
          </cell>
        </row>
        <row r="5">
          <cell r="A5">
            <v>4</v>
          </cell>
          <cell r="B5" t="str">
            <v>Mount Carmel Campus</v>
          </cell>
          <cell r="D5" t="str">
            <v>Quane  Oval</v>
          </cell>
        </row>
        <row r="6">
          <cell r="A6">
            <v>5</v>
          </cell>
          <cell r="B6" t="str">
            <v>Mount Carmel Campus</v>
          </cell>
          <cell r="C6" t="str">
            <v>B1</v>
          </cell>
          <cell r="D6" t="str">
            <v>Archer  Oval</v>
          </cell>
        </row>
        <row r="7">
          <cell r="A7">
            <v>6</v>
          </cell>
          <cell r="B7" t="str">
            <v>All Souls &amp; St Gabriels School</v>
          </cell>
          <cell r="C7" t="str">
            <v>B1</v>
          </cell>
          <cell r="D7" t="str">
            <v>O'Keefe  Oval -Grandstand</v>
          </cell>
        </row>
        <row r="8">
          <cell r="A8">
            <v>7</v>
          </cell>
          <cell r="B8" t="str">
            <v>All Souls &amp; St Gabriels School</v>
          </cell>
          <cell r="C8" t="str">
            <v>B1</v>
          </cell>
          <cell r="D8" t="str">
            <v>Mills Oval</v>
          </cell>
        </row>
        <row r="9">
          <cell r="A9">
            <v>8</v>
          </cell>
          <cell r="B9" t="str">
            <v>All Souls &amp; St Gabriels School</v>
          </cell>
          <cell r="C9" t="str">
            <v>B2</v>
          </cell>
          <cell r="D9" t="str">
            <v>Burry  Oval</v>
          </cell>
        </row>
        <row r="10">
          <cell r="A10">
            <v>9</v>
          </cell>
          <cell r="B10" t="str">
            <v>The B.C.G.</v>
          </cell>
          <cell r="C10" t="str">
            <v>B2</v>
          </cell>
          <cell r="D10" t="str">
            <v>349 Old Dalrymple Road</v>
          </cell>
        </row>
        <row r="11">
          <cell r="A11">
            <v>10</v>
          </cell>
          <cell r="B11" t="str">
            <v>All Souls &amp; St Gabriels School</v>
          </cell>
          <cell r="C11" t="str">
            <v>B2</v>
          </cell>
          <cell r="D11" t="str">
            <v>Burns Oval   across- road</v>
          </cell>
        </row>
        <row r="12">
          <cell r="A12">
            <v>11</v>
          </cell>
          <cell r="B12" t="str">
            <v>Mossman Park Junior Cricket</v>
          </cell>
          <cell r="C12" t="str">
            <v>B2 / SOCIAL</v>
          </cell>
          <cell r="D12" t="str">
            <v>Field between Nets and Natal Downs Rd</v>
          </cell>
        </row>
        <row r="13">
          <cell r="A13">
            <v>12</v>
          </cell>
          <cell r="B13" t="str">
            <v>Mosman Park Junior Cricket</v>
          </cell>
          <cell r="C13" t="str">
            <v>A1</v>
          </cell>
          <cell r="D13" t="str">
            <v>George Pemble  Oval</v>
          </cell>
        </row>
        <row r="14">
          <cell r="A14">
            <v>13</v>
          </cell>
          <cell r="B14" t="str">
            <v>Mosman Park Junior Cricket</v>
          </cell>
          <cell r="C14" t="str">
            <v>A1</v>
          </cell>
          <cell r="D14" t="str">
            <v>Keith Marxsen Oval.</v>
          </cell>
        </row>
        <row r="15">
          <cell r="A15">
            <v>14</v>
          </cell>
          <cell r="B15" t="str">
            <v>Mosman Park Junior Cricket</v>
          </cell>
          <cell r="C15" t="str">
            <v xml:space="preserve">      SOCIAL</v>
          </cell>
          <cell r="D15" t="str">
            <v>Keith Kratzmann  Oval.</v>
          </cell>
        </row>
        <row r="16">
          <cell r="A16">
            <v>15</v>
          </cell>
          <cell r="B16" t="str">
            <v>Mosman Park Junior Cricket</v>
          </cell>
          <cell r="C16" t="str">
            <v>B2</v>
          </cell>
          <cell r="D16" t="str">
            <v>Top field towards Mt Leyshon Road</v>
          </cell>
        </row>
        <row r="17">
          <cell r="A17">
            <v>16</v>
          </cell>
          <cell r="B17" t="str">
            <v>Mosman  Park Junior Cricket</v>
          </cell>
          <cell r="C17" t="str">
            <v>B1</v>
          </cell>
          <cell r="D17" t="str">
            <v>Third turf wicket</v>
          </cell>
        </row>
        <row r="18">
          <cell r="A18">
            <v>17</v>
          </cell>
          <cell r="B18" t="str">
            <v>Mosman Park Junior Cricket</v>
          </cell>
          <cell r="C18" t="str">
            <v>B1</v>
          </cell>
          <cell r="D18" t="str">
            <v>Far Turf Wicket</v>
          </cell>
        </row>
        <row r="19">
          <cell r="A19">
            <v>18</v>
          </cell>
          <cell r="B19" t="str">
            <v>Mafeking Road</v>
          </cell>
          <cell r="C19" t="str">
            <v>B2 / SOCIAL</v>
          </cell>
          <cell r="D19" t="str">
            <v>4 km Milchester Road</v>
          </cell>
        </row>
        <row r="20">
          <cell r="A20">
            <v>19</v>
          </cell>
          <cell r="B20" t="str">
            <v>Blackheath &amp; Thornburgh College</v>
          </cell>
          <cell r="C20" t="str">
            <v>B2</v>
          </cell>
          <cell r="D20" t="str">
            <v>Waverley Field</v>
          </cell>
        </row>
        <row r="21">
          <cell r="A21">
            <v>20</v>
          </cell>
          <cell r="B21" t="str">
            <v>Richmond Hill State School</v>
          </cell>
          <cell r="C21" t="str">
            <v>B2</v>
          </cell>
          <cell r="D21" t="str">
            <v>Richmond Hill School</v>
          </cell>
        </row>
        <row r="22">
          <cell r="A22">
            <v>21</v>
          </cell>
          <cell r="B22" t="str">
            <v xml:space="preserve">Charters Towers Golf Club </v>
          </cell>
          <cell r="C22" t="str">
            <v xml:space="preserve">      SOCIAL</v>
          </cell>
          <cell r="D22" t="str">
            <v xml:space="preserve">Closest to Clubhouse </v>
          </cell>
        </row>
        <row r="23">
          <cell r="A23">
            <v>22</v>
          </cell>
          <cell r="B23" t="str">
            <v>Charters Towers Golf Club</v>
          </cell>
          <cell r="C23" t="str">
            <v xml:space="preserve">      SOCIAL</v>
          </cell>
          <cell r="D23" t="str">
            <v xml:space="preserve">2nd from Clubhouse                      </v>
          </cell>
        </row>
        <row r="24">
          <cell r="A24">
            <v>23</v>
          </cell>
          <cell r="B24" t="str">
            <v>Charters Towers Gun Club</v>
          </cell>
          <cell r="C24" t="str">
            <v>B2</v>
          </cell>
          <cell r="D24" t="str">
            <v>Left Hand side/2nd away from clubhouse</v>
          </cell>
        </row>
        <row r="25">
          <cell r="A25">
            <v>24</v>
          </cell>
          <cell r="B25" t="str">
            <v>Charters Towers Gun Club</v>
          </cell>
          <cell r="C25" t="str">
            <v>B2 / SOCIAL</v>
          </cell>
          <cell r="D25" t="str">
            <v>Closest to Clubhouse</v>
          </cell>
        </row>
        <row r="26">
          <cell r="A26">
            <v>25</v>
          </cell>
          <cell r="B26" t="str">
            <v>Charters Towers Gun Club</v>
          </cell>
          <cell r="C26" t="str">
            <v xml:space="preserve">      SOCIAL</v>
          </cell>
          <cell r="D26" t="str">
            <v>Right Hand Side as driving in</v>
          </cell>
        </row>
        <row r="27">
          <cell r="A27">
            <v>26</v>
          </cell>
          <cell r="B27" t="str">
            <v>Charters Towers Airport Reserve</v>
          </cell>
          <cell r="C27" t="str">
            <v>B1</v>
          </cell>
          <cell r="D27" t="str">
            <v>First on RHS as driving in</v>
          </cell>
        </row>
        <row r="28">
          <cell r="A28">
            <v>27</v>
          </cell>
          <cell r="B28" t="str">
            <v>Charters Towers Airport Reserve</v>
          </cell>
          <cell r="C28" t="str">
            <v>B1</v>
          </cell>
          <cell r="D28" t="str">
            <v>Second on right as driving in</v>
          </cell>
        </row>
        <row r="29">
          <cell r="A29">
            <v>28</v>
          </cell>
          <cell r="B29" t="str">
            <v>Charters Towers Airport Reserve</v>
          </cell>
          <cell r="C29" t="str">
            <v>B2</v>
          </cell>
          <cell r="D29" t="str">
            <v>Lou Laneyrie Oval</v>
          </cell>
        </row>
        <row r="30">
          <cell r="A30">
            <v>29</v>
          </cell>
          <cell r="B30" t="str">
            <v>Charters Towers Airport Reserve</v>
          </cell>
          <cell r="C30" t="str">
            <v>B2</v>
          </cell>
          <cell r="D30" t="str">
            <v>Opposite Depot</v>
          </cell>
        </row>
        <row r="31">
          <cell r="A31">
            <v>30</v>
          </cell>
          <cell r="B31" t="str">
            <v>Charters Towers Airport Reserve</v>
          </cell>
          <cell r="C31" t="str">
            <v>B2</v>
          </cell>
        </row>
        <row r="32">
          <cell r="A32">
            <v>31</v>
          </cell>
          <cell r="B32" t="str">
            <v>Charters Towers Airport Reserve</v>
          </cell>
          <cell r="C32" t="str">
            <v>LADIES</v>
          </cell>
        </row>
        <row r="33">
          <cell r="A33">
            <v>32</v>
          </cell>
          <cell r="B33" t="str">
            <v>Charters Towers Airport Reserve</v>
          </cell>
          <cell r="C33" t="str">
            <v>B1</v>
          </cell>
        </row>
        <row r="34">
          <cell r="A34">
            <v>33</v>
          </cell>
          <cell r="B34" t="str">
            <v>Charters Towers Airport Reserve</v>
          </cell>
          <cell r="C34" t="str">
            <v>B1</v>
          </cell>
        </row>
        <row r="35">
          <cell r="A35">
            <v>34</v>
          </cell>
          <cell r="B35" t="str">
            <v>Charters Towers Airport Reserve</v>
          </cell>
          <cell r="C35" t="str">
            <v>B2</v>
          </cell>
        </row>
        <row r="36">
          <cell r="A36">
            <v>35</v>
          </cell>
          <cell r="B36" t="str">
            <v>Charters Towers Airport Reserve</v>
          </cell>
          <cell r="C36" t="str">
            <v>B1</v>
          </cell>
        </row>
        <row r="37">
          <cell r="A37">
            <v>36</v>
          </cell>
          <cell r="B37" t="str">
            <v>Charters Towers Airport Reserve</v>
          </cell>
          <cell r="C37" t="str">
            <v>B1</v>
          </cell>
        </row>
        <row r="38">
          <cell r="A38">
            <v>37</v>
          </cell>
          <cell r="B38" t="str">
            <v>Charters Towers Airport Reserve</v>
          </cell>
          <cell r="C38" t="str">
            <v xml:space="preserve">      SOCIAL</v>
          </cell>
        </row>
        <row r="39">
          <cell r="A39">
            <v>38</v>
          </cell>
          <cell r="B39" t="str">
            <v>Charters Towers Airport Reserve</v>
          </cell>
          <cell r="C39" t="str">
            <v xml:space="preserve">      SOCIAL</v>
          </cell>
        </row>
        <row r="40">
          <cell r="A40">
            <v>39</v>
          </cell>
          <cell r="B40" t="str">
            <v>Charters Towers Airport Reserve</v>
          </cell>
          <cell r="C40" t="str">
            <v>B1</v>
          </cell>
        </row>
        <row r="41">
          <cell r="A41">
            <v>40</v>
          </cell>
          <cell r="B41" t="str">
            <v>Charters Towers Airport Reserve</v>
          </cell>
          <cell r="C41" t="str">
            <v>LADIES</v>
          </cell>
        </row>
        <row r="42">
          <cell r="A42">
            <v>41</v>
          </cell>
          <cell r="B42" t="str">
            <v>Charters Towers Airport Reserve</v>
          </cell>
          <cell r="C42" t="str">
            <v>B2</v>
          </cell>
        </row>
        <row r="43">
          <cell r="A43">
            <v>42</v>
          </cell>
          <cell r="B43" t="str">
            <v>Charters Towers Airport Reserve</v>
          </cell>
          <cell r="C43" t="str">
            <v>B2</v>
          </cell>
        </row>
        <row r="44">
          <cell r="A44">
            <v>43</v>
          </cell>
          <cell r="B44" t="str">
            <v>Charters Towers Airport Reserve</v>
          </cell>
          <cell r="C44" t="str">
            <v>B2</v>
          </cell>
        </row>
        <row r="45">
          <cell r="A45">
            <v>44</v>
          </cell>
          <cell r="B45" t="str">
            <v>Charters Towers Airport Reserve</v>
          </cell>
          <cell r="C45" t="str">
            <v>B2</v>
          </cell>
        </row>
        <row r="46">
          <cell r="A46">
            <v>45</v>
          </cell>
          <cell r="B46" t="str">
            <v>Charters Towers Airport Reserve</v>
          </cell>
          <cell r="C46" t="str">
            <v>B2</v>
          </cell>
          <cell r="D46" t="str">
            <v>Closest field to Trade Centre</v>
          </cell>
        </row>
        <row r="47">
          <cell r="A47">
            <v>46</v>
          </cell>
          <cell r="B47" t="str">
            <v>Duke Street Field 1 Game Only</v>
          </cell>
        </row>
        <row r="48">
          <cell r="A48">
            <v>47</v>
          </cell>
          <cell r="B48" t="str">
            <v>Goldfield Sporting Complex</v>
          </cell>
          <cell r="C48" t="str">
            <v>A1</v>
          </cell>
          <cell r="D48" t="str">
            <v>Second turf wicket</v>
          </cell>
        </row>
        <row r="49">
          <cell r="A49">
            <v>48</v>
          </cell>
          <cell r="B49" t="str">
            <v>Goldfield Sporting Complex</v>
          </cell>
          <cell r="C49" t="str">
            <v>A1</v>
          </cell>
          <cell r="D49" t="str">
            <v>Main Turf Wicket</v>
          </cell>
        </row>
        <row r="50">
          <cell r="A50">
            <v>49</v>
          </cell>
          <cell r="B50" t="str">
            <v>Goldfield Sporting Complex</v>
          </cell>
          <cell r="C50" t="str">
            <v>B2  / LADIES</v>
          </cell>
          <cell r="D50" t="str">
            <v>Closest to Athletic Club</v>
          </cell>
        </row>
        <row r="51">
          <cell r="A51">
            <v>50</v>
          </cell>
          <cell r="B51" t="str">
            <v>Goldfield Sporting Complex</v>
          </cell>
          <cell r="C51" t="str">
            <v>B2</v>
          </cell>
          <cell r="D51" t="str">
            <v>2nd away from Athletic Club</v>
          </cell>
        </row>
        <row r="52">
          <cell r="A52">
            <v>51</v>
          </cell>
          <cell r="B52" t="str">
            <v>Racecourse</v>
          </cell>
          <cell r="D52" t="str">
            <v>Closest to Flinders Highway</v>
          </cell>
        </row>
        <row r="53">
          <cell r="A53">
            <v>52</v>
          </cell>
          <cell r="B53" t="str">
            <v>Racecourse</v>
          </cell>
          <cell r="D53" t="str">
            <v>Closest to Airport</v>
          </cell>
        </row>
        <row r="54">
          <cell r="A54">
            <v>53</v>
          </cell>
          <cell r="B54" t="str">
            <v>Mossman Hall</v>
          </cell>
          <cell r="D54" t="str">
            <v>Rehabilitation Unit</v>
          </cell>
        </row>
        <row r="55">
          <cell r="A55">
            <v>54</v>
          </cell>
          <cell r="B55" t="str">
            <v>Drink-A-Stubbie Downs</v>
          </cell>
          <cell r="C55" t="str">
            <v>B2</v>
          </cell>
          <cell r="D55" t="str">
            <v>7.5km on Weir Road</v>
          </cell>
        </row>
        <row r="56">
          <cell r="A56">
            <v>55</v>
          </cell>
          <cell r="B56" t="str">
            <v>Millchester State School</v>
          </cell>
          <cell r="C56" t="str">
            <v>B1</v>
          </cell>
          <cell r="D56" t="str">
            <v>Millchester State School</v>
          </cell>
        </row>
        <row r="57">
          <cell r="A57">
            <v>56</v>
          </cell>
          <cell r="B57" t="str">
            <v>Eventide</v>
          </cell>
          <cell r="C57" t="str">
            <v>B2</v>
          </cell>
          <cell r="D57" t="str">
            <v>Eventide</v>
          </cell>
        </row>
        <row r="58">
          <cell r="A58">
            <v>57</v>
          </cell>
          <cell r="B58" t="str">
            <v>133 Diamond Road</v>
          </cell>
          <cell r="C58" t="str">
            <v xml:space="preserve">      SOCIAL</v>
          </cell>
          <cell r="D58" t="str">
            <v>4 km Bus Road</v>
          </cell>
        </row>
        <row r="59">
          <cell r="A59">
            <v>58</v>
          </cell>
          <cell r="B59" t="str">
            <v>Central State School</v>
          </cell>
          <cell r="C59" t="str">
            <v>LADIES</v>
          </cell>
          <cell r="D59" t="str">
            <v>Central State School</v>
          </cell>
        </row>
        <row r="60">
          <cell r="A60">
            <v>59</v>
          </cell>
          <cell r="B60" t="str">
            <v>Ormondes</v>
          </cell>
          <cell r="C60" t="str">
            <v xml:space="preserve">      SOCIAL</v>
          </cell>
          <cell r="D60" t="str">
            <v>11km Alfords Road on Milchester Road</v>
          </cell>
        </row>
        <row r="61">
          <cell r="A61">
            <v>60</v>
          </cell>
          <cell r="B61" t="str">
            <v xml:space="preserve">Laid Back XI </v>
          </cell>
          <cell r="C61" t="str">
            <v>B2</v>
          </cell>
          <cell r="D61" t="str">
            <v>Bus Road - Ramsay's Property</v>
          </cell>
        </row>
        <row r="62">
          <cell r="A62">
            <v>61</v>
          </cell>
          <cell r="B62" t="str">
            <v>Towers Taipans Soccer Field</v>
          </cell>
          <cell r="C62" t="str">
            <v>B2</v>
          </cell>
          <cell r="D62" t="str">
            <v>Kerswell Oval</v>
          </cell>
        </row>
        <row r="63">
          <cell r="A63">
            <v>62</v>
          </cell>
          <cell r="B63" t="str">
            <v>The FCG</v>
          </cell>
          <cell r="C63" t="str">
            <v>B2</v>
          </cell>
          <cell r="D63" t="str">
            <v>Bus Road - Fordyce's Property</v>
          </cell>
        </row>
        <row r="64">
          <cell r="A64">
            <v>63</v>
          </cell>
          <cell r="B64" t="str">
            <v>Wreck Em XI Home Field</v>
          </cell>
          <cell r="C64" t="str">
            <v>B2</v>
          </cell>
          <cell r="D64" t="str">
            <v>Coffison's Block</v>
          </cell>
        </row>
        <row r="65">
          <cell r="A65">
            <v>64</v>
          </cell>
          <cell r="B65" t="str">
            <v>School of Distance Education</v>
          </cell>
          <cell r="C65" t="str">
            <v>B2</v>
          </cell>
          <cell r="D65" t="str">
            <v>School of Distance Education</v>
          </cell>
        </row>
        <row r="66">
          <cell r="A66">
            <v>65</v>
          </cell>
          <cell r="B66" t="str">
            <v xml:space="preserve">AFCG         </v>
          </cell>
          <cell r="C66" t="str">
            <v>B2</v>
          </cell>
          <cell r="D66" t="str">
            <v>Alford's Property</v>
          </cell>
        </row>
        <row r="67">
          <cell r="A67">
            <v>66</v>
          </cell>
          <cell r="B67" t="str">
            <v>Six Pack Downs</v>
          </cell>
          <cell r="C67" t="str">
            <v>B2 / SOCIAL</v>
          </cell>
          <cell r="D67" t="str">
            <v>3.6 km on Lynd Highway</v>
          </cell>
        </row>
        <row r="68">
          <cell r="A68">
            <v>67</v>
          </cell>
          <cell r="B68" t="str">
            <v>Sellheim</v>
          </cell>
          <cell r="C68" t="str">
            <v xml:space="preserve">      SOCIAL</v>
          </cell>
          <cell r="D68" t="str">
            <v xml:space="preserve">Wayne Lewis's Property          </v>
          </cell>
        </row>
        <row r="69">
          <cell r="A69">
            <v>68</v>
          </cell>
          <cell r="B69" t="str">
            <v>Sellheim</v>
          </cell>
          <cell r="C69" t="str">
            <v>B2</v>
          </cell>
          <cell r="D69" t="str">
            <v xml:space="preserve">Ben Carrs  Field                      </v>
          </cell>
        </row>
        <row r="70">
          <cell r="A70">
            <v>69</v>
          </cell>
          <cell r="B70" t="str">
            <v xml:space="preserve">Alcheringa     </v>
          </cell>
          <cell r="C70" t="str">
            <v>B2 / SOCIAL</v>
          </cell>
          <cell r="D70" t="str">
            <v>4.2 km on Old Dalrymple Road.</v>
          </cell>
        </row>
        <row r="71">
          <cell r="A71">
            <v>70</v>
          </cell>
          <cell r="B71" t="str">
            <v>Popatop Plains</v>
          </cell>
          <cell r="C71" t="str">
            <v>B2</v>
          </cell>
          <cell r="D71" t="str">
            <v xml:space="preserve"> 3 km  on Woodchopper Road</v>
          </cell>
        </row>
        <row r="72">
          <cell r="A72">
            <v>71</v>
          </cell>
          <cell r="B72" t="str">
            <v>Lords</v>
          </cell>
          <cell r="C72" t="str">
            <v>B2</v>
          </cell>
          <cell r="D72" t="str">
            <v>Off Phillipson Road near Distance Edd</v>
          </cell>
        </row>
        <row r="73">
          <cell r="A73">
            <v>72</v>
          </cell>
          <cell r="B73" t="str">
            <v>V.B. PARK</v>
          </cell>
          <cell r="C73" t="str">
            <v>B2</v>
          </cell>
          <cell r="D73" t="str">
            <v>Acaciavale Road</v>
          </cell>
        </row>
        <row r="74">
          <cell r="A74">
            <v>73</v>
          </cell>
          <cell r="B74" t="str">
            <v>51 Corral Road</v>
          </cell>
          <cell r="C74" t="str">
            <v>B2</v>
          </cell>
          <cell r="D74" t="str">
            <v>3.1 km Jesmond Road on Mt Isa  H/Way  10 km</v>
          </cell>
        </row>
        <row r="75">
          <cell r="A75">
            <v>74</v>
          </cell>
          <cell r="B75" t="str">
            <v>Urdera  Road</v>
          </cell>
          <cell r="C75" t="str">
            <v>B2</v>
          </cell>
          <cell r="D75" t="str">
            <v>3.2 km Urdera  Road on Lynd H/Way 5km</v>
          </cell>
        </row>
        <row r="76">
          <cell r="A76">
            <v>75</v>
          </cell>
          <cell r="B76" t="str">
            <v xml:space="preserve">Brokevale       </v>
          </cell>
          <cell r="C76" t="str">
            <v>B2</v>
          </cell>
          <cell r="D76" t="str">
            <v>3.8 km Milchester Road Queenslander Road</v>
          </cell>
        </row>
        <row r="77">
          <cell r="A77">
            <v>76</v>
          </cell>
          <cell r="B77" t="str">
            <v xml:space="preserve">  R.WEST</v>
          </cell>
          <cell r="C77" t="str">
            <v xml:space="preserve">      SOCIAL</v>
          </cell>
          <cell r="D77" t="str">
            <v>17 Jardine Lane  of Bluff Road</v>
          </cell>
        </row>
        <row r="78">
          <cell r="A78">
            <v>77</v>
          </cell>
          <cell r="B78" t="str">
            <v>A Leonardi</v>
          </cell>
          <cell r="C78" t="str">
            <v>B2</v>
          </cell>
          <cell r="D78" t="str">
            <v>30 Torsview Road of Woodchopper Road</v>
          </cell>
        </row>
        <row r="79">
          <cell r="A79">
            <v>78</v>
          </cell>
          <cell r="B79" t="str">
            <v xml:space="preserve">Boombys Backyard </v>
          </cell>
          <cell r="C79" t="str">
            <v>B2 / SOCIAL</v>
          </cell>
          <cell r="D79" t="str">
            <v>4.2 km  Weir  Road</v>
          </cell>
        </row>
        <row r="80">
          <cell r="A80">
            <v>79</v>
          </cell>
          <cell r="B80" t="str">
            <v>Acacia</v>
          </cell>
          <cell r="C80" t="str">
            <v>B2 / SOCIAL</v>
          </cell>
          <cell r="D80" t="str">
            <v>4 km Wheelers Road</v>
          </cell>
        </row>
        <row r="82">
          <cell r="B82" t="str">
            <v>UNAVAILABLE / NOT NEEDED</v>
          </cell>
        </row>
        <row r="83">
          <cell r="B83" t="str">
            <v>ONE GAME ONLY</v>
          </cell>
        </row>
        <row r="85">
          <cell r="C85" t="str">
            <v>TEAMS</v>
          </cell>
        </row>
        <row r="86">
          <cell r="B86" t="str">
            <v>A</v>
          </cell>
          <cell r="C86">
            <v>9</v>
          </cell>
        </row>
        <row r="87">
          <cell r="B87" t="str">
            <v>B1</v>
          </cell>
          <cell r="C87">
            <v>28</v>
          </cell>
        </row>
        <row r="88">
          <cell r="B88" t="str">
            <v>B2</v>
          </cell>
          <cell r="C88">
            <v>131</v>
          </cell>
        </row>
        <row r="89">
          <cell r="B89" t="str">
            <v>B2/Social</v>
          </cell>
          <cell r="C89">
            <v>2</v>
          </cell>
        </row>
        <row r="90">
          <cell r="B90" t="str">
            <v>Ladies</v>
          </cell>
          <cell r="C90">
            <v>18</v>
          </cell>
        </row>
        <row r="91">
          <cell r="B91" t="str">
            <v>Social</v>
          </cell>
          <cell r="C91">
            <v>58</v>
          </cell>
        </row>
        <row r="92">
          <cell r="B92" t="str">
            <v>1 GAME ONLY</v>
          </cell>
          <cell r="C92">
            <v>246</v>
          </cell>
        </row>
      </sheetData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1"/>
  <sheetViews>
    <sheetView tabSelected="1" workbookViewId="0">
      <selection activeCell="C260" sqref="C260"/>
    </sheetView>
  </sheetViews>
  <sheetFormatPr defaultRowHeight="15" x14ac:dyDescent="0.25"/>
  <cols>
    <col min="1" max="1" width="25.28515625" customWidth="1"/>
    <col min="5" max="5" width="23.28515625" customWidth="1"/>
    <col min="8" max="8" width="30.5703125" customWidth="1"/>
    <col min="11" max="11" width="30.7109375" customWidth="1"/>
    <col min="12" max="12" width="43" customWidth="1"/>
  </cols>
  <sheetData>
    <row r="1" spans="1:12" x14ac:dyDescent="0.25">
      <c r="A1" t="s">
        <v>111</v>
      </c>
      <c r="B1" s="1" t="s">
        <v>0</v>
      </c>
      <c r="C1" s="1" t="s">
        <v>1</v>
      </c>
      <c r="D1" s="1" t="s">
        <v>2</v>
      </c>
      <c r="E1" s="1" t="s">
        <v>3</v>
      </c>
      <c r="F1" s="2" t="s">
        <v>4</v>
      </c>
      <c r="G1" s="1" t="s">
        <v>2</v>
      </c>
      <c r="H1" s="1" t="s">
        <v>5</v>
      </c>
      <c r="I1" s="1" t="s">
        <v>6</v>
      </c>
      <c r="J1" s="2" t="s">
        <v>7</v>
      </c>
      <c r="K1" s="2" t="s">
        <v>8</v>
      </c>
      <c r="L1" s="2" t="s">
        <v>9</v>
      </c>
    </row>
    <row r="2" spans="1:12" x14ac:dyDescent="0.25">
      <c r="A2" t="s">
        <v>112</v>
      </c>
      <c r="B2" s="3">
        <v>1</v>
      </c>
      <c r="C2" t="str">
        <f>VLOOKUP(D2,'[1]Team Listing'!$A$1:$R$251,3)</f>
        <v>A</v>
      </c>
      <c r="D2" s="4">
        <v>6</v>
      </c>
      <c r="E2" t="str">
        <f>VLOOKUP(D2,'[1]Team Listing'!$A$1:$R$251,2)</f>
        <v>Mick Downey's XI</v>
      </c>
      <c r="F2" s="3" t="s">
        <v>4</v>
      </c>
      <c r="G2" s="4">
        <v>8</v>
      </c>
      <c r="H2" t="str">
        <f>VLOOKUP(G2,'[1]Team Listing'!$A$1:$R$251,2)</f>
        <v>The Grandstanders</v>
      </c>
      <c r="I2" s="5">
        <v>12</v>
      </c>
      <c r="J2" s="6" t="s">
        <v>10</v>
      </c>
      <c r="K2" t="str">
        <f>VLOOKUP(I2,'[1]Field List'!$A$2:$D$102,2,0)</f>
        <v>Mosman Park Junior Cricket</v>
      </c>
      <c r="L2" t="str">
        <f>VLOOKUP(I2,'[1]Field List'!$A$2:$D$102,4,0)</f>
        <v>George Pemble  Oval</v>
      </c>
    </row>
    <row r="3" spans="1:12" x14ac:dyDescent="0.25">
      <c r="A3" t="s">
        <v>112</v>
      </c>
      <c r="B3" s="3">
        <v>2</v>
      </c>
      <c r="C3" t="str">
        <f>VLOOKUP(D3,'[1]Team Listing'!$A$1:$R$251,3)</f>
        <v>A</v>
      </c>
      <c r="D3" s="4">
        <v>7</v>
      </c>
      <c r="E3" t="str">
        <f>VLOOKUP(D3,'[1]Team Listing'!$A$1:$R$251,2)</f>
        <v>Reldas Homegrown XI</v>
      </c>
      <c r="F3" s="3" t="s">
        <v>4</v>
      </c>
      <c r="G3" s="4">
        <v>2</v>
      </c>
      <c r="H3" t="str">
        <f>VLOOKUP(G3,'[1]Team Listing'!$A$1:$R$251,2)</f>
        <v>Charters Towers</v>
      </c>
      <c r="I3" s="5">
        <v>13</v>
      </c>
      <c r="J3" s="6" t="s">
        <v>10</v>
      </c>
      <c r="K3" t="str">
        <f>VLOOKUP(I3,'[1]Field List'!$A$2:$D$102,2,0)</f>
        <v>Mosman Park Junior Cricket</v>
      </c>
      <c r="L3" t="str">
        <f>VLOOKUP(I3,'[1]Field List'!$A$2:$D$102,4,0)</f>
        <v>Keith Marxsen Oval.</v>
      </c>
    </row>
    <row r="4" spans="1:12" x14ac:dyDescent="0.25">
      <c r="A4" t="s">
        <v>112</v>
      </c>
      <c r="B4" s="3">
        <v>3</v>
      </c>
      <c r="C4" t="str">
        <f>VLOOKUP(D4,'[1]Team Listing'!$A$1:$R$251,3)</f>
        <v>A</v>
      </c>
      <c r="D4" s="4">
        <v>1</v>
      </c>
      <c r="E4" t="str">
        <f>VLOOKUP(D4,'[1]Team Listing'!$A$1:$R$251,2)</f>
        <v>Burnett Bushpigs</v>
      </c>
      <c r="F4" s="3" t="s">
        <v>4</v>
      </c>
      <c r="G4" s="4">
        <v>5</v>
      </c>
      <c r="H4" t="str">
        <f>VLOOKUP(G4,'[1]Team Listing'!$A$1:$R$251,2)</f>
        <v>Malcheks C.C.</v>
      </c>
      <c r="I4" s="5">
        <v>48</v>
      </c>
      <c r="J4" s="6" t="s">
        <v>10</v>
      </c>
      <c r="K4" t="str">
        <f>VLOOKUP(I4,'[1]Field List'!$A$2:$D$102,2,0)</f>
        <v>Goldfield Sporting Complex</v>
      </c>
      <c r="L4" t="str">
        <f>VLOOKUP(I4,'[1]Field List'!$A$2:$D$102,4,0)</f>
        <v>Main Turf Wicket</v>
      </c>
    </row>
    <row r="5" spans="1:12" x14ac:dyDescent="0.25">
      <c r="A5" t="s">
        <v>112</v>
      </c>
      <c r="B5" s="3">
        <v>4</v>
      </c>
      <c r="C5" t="str">
        <f>VLOOKUP(D5,'[1]Team Listing'!$A$1:$R$251,3)</f>
        <v>A</v>
      </c>
      <c r="D5" s="4">
        <v>3</v>
      </c>
      <c r="E5" t="str">
        <f>VLOOKUP(D5,'[1]Team Listing'!$A$1:$R$251,2)</f>
        <v>Endeavour XI</v>
      </c>
      <c r="F5" s="3" t="s">
        <v>4</v>
      </c>
      <c r="G5" s="4">
        <v>4</v>
      </c>
      <c r="H5" t="str">
        <f>VLOOKUP(G5,'[1]Team Listing'!$A$1:$R$251,2)</f>
        <v>Herbert River</v>
      </c>
      <c r="I5" s="5">
        <v>47</v>
      </c>
      <c r="J5" s="6" t="s">
        <v>10</v>
      </c>
      <c r="K5" t="str">
        <f>VLOOKUP(I5,'[1]Field List'!$A$2:$D$102,2,0)</f>
        <v>Goldfield Sporting Complex</v>
      </c>
      <c r="L5" t="str">
        <f>VLOOKUP(I5,'[1]Field List'!$A$2:$D$102,4,0)</f>
        <v>Second turf wicket</v>
      </c>
    </row>
    <row r="6" spans="1:12" x14ac:dyDescent="0.25">
      <c r="A6" t="s">
        <v>112</v>
      </c>
      <c r="B6" s="3">
        <v>5</v>
      </c>
      <c r="C6" t="str">
        <f>VLOOKUP(D6,'[1]Team Listing'!$A$1:$R$251,3)</f>
        <v>A</v>
      </c>
      <c r="D6" s="4">
        <v>2</v>
      </c>
      <c r="E6" t="str">
        <f>VLOOKUP(D6,'[1]Team Listing'!$A$1:$R$251,2)</f>
        <v>Charters Towers</v>
      </c>
      <c r="F6" s="3" t="s">
        <v>4</v>
      </c>
      <c r="G6" s="4">
        <v>8</v>
      </c>
      <c r="H6" t="str">
        <f>VLOOKUP(G6,'[1]Team Listing'!$A$1:$R$251,2)</f>
        <v>The Grandstanders</v>
      </c>
      <c r="I6" s="5">
        <v>12</v>
      </c>
      <c r="J6" s="6" t="s">
        <v>11</v>
      </c>
      <c r="K6" t="str">
        <f>VLOOKUP(I6,'[1]Field List'!$A$2:$D$102,2,0)</f>
        <v>Mosman Park Junior Cricket</v>
      </c>
      <c r="L6" t="str">
        <f>VLOOKUP(I6,'[1]Field List'!$A$2:$D$102,4,0)</f>
        <v>George Pemble  Oval</v>
      </c>
    </row>
    <row r="7" spans="1:12" x14ac:dyDescent="0.25">
      <c r="A7" t="s">
        <v>112</v>
      </c>
      <c r="B7" s="3">
        <v>6</v>
      </c>
      <c r="C7" t="str">
        <f>VLOOKUP(D7,'[1]Team Listing'!$A$1:$R$251,3)</f>
        <v>A</v>
      </c>
      <c r="D7" s="4">
        <v>5</v>
      </c>
      <c r="E7" t="str">
        <f>VLOOKUP(D7,'[1]Team Listing'!$A$1:$R$251,2)</f>
        <v>Malcheks C.C.</v>
      </c>
      <c r="F7" s="3" t="s">
        <v>4</v>
      </c>
      <c r="G7" s="4">
        <v>3</v>
      </c>
      <c r="H7" t="str">
        <f>VLOOKUP(G7,'[1]Team Listing'!$A$1:$R$251,2)</f>
        <v>Endeavour XI</v>
      </c>
      <c r="I7" s="5">
        <v>13</v>
      </c>
      <c r="J7" s="6" t="s">
        <v>11</v>
      </c>
      <c r="K7" t="str">
        <f>VLOOKUP(I7,'[1]Field List'!$A$2:$D$102,2,0)</f>
        <v>Mosman Park Junior Cricket</v>
      </c>
      <c r="L7" t="str">
        <f>VLOOKUP(I7,'[1]Field List'!$A$2:$D$102,4,0)</f>
        <v>Keith Marxsen Oval.</v>
      </c>
    </row>
    <row r="8" spans="1:12" x14ac:dyDescent="0.25">
      <c r="A8" t="s">
        <v>112</v>
      </c>
      <c r="B8" s="3">
        <v>7</v>
      </c>
      <c r="C8" t="str">
        <f>VLOOKUP(D8,'[1]Team Listing'!$A$1:$R$251,3)</f>
        <v>A</v>
      </c>
      <c r="D8" s="4">
        <v>4</v>
      </c>
      <c r="E8" t="str">
        <f>VLOOKUP(D8,'[1]Team Listing'!$A$1:$R$251,2)</f>
        <v>Herbert River</v>
      </c>
      <c r="F8" s="3" t="s">
        <v>4</v>
      </c>
      <c r="G8" s="4">
        <v>7</v>
      </c>
      <c r="H8" t="str">
        <f>VLOOKUP(G8,'[1]Team Listing'!$A$1:$R$251,2)</f>
        <v>Reldas Homegrown XI</v>
      </c>
      <c r="I8" s="5">
        <v>48</v>
      </c>
      <c r="J8" s="6" t="s">
        <v>11</v>
      </c>
      <c r="K8" t="str">
        <f>VLOOKUP(I8,'[1]Field List'!$A$2:$D$102,2,0)</f>
        <v>Goldfield Sporting Complex</v>
      </c>
      <c r="L8" t="str">
        <f>VLOOKUP(I8,'[1]Field List'!$A$2:$D$102,4,0)</f>
        <v>Main Turf Wicket</v>
      </c>
    </row>
    <row r="9" spans="1:12" x14ac:dyDescent="0.25">
      <c r="A9" t="s">
        <v>112</v>
      </c>
      <c r="B9" s="3">
        <v>8</v>
      </c>
      <c r="C9" t="str">
        <f>VLOOKUP(D9,'[1]Team Listing'!$A$1:$R$251,3)</f>
        <v>A</v>
      </c>
      <c r="D9" s="4">
        <v>1</v>
      </c>
      <c r="E9" t="str">
        <f>VLOOKUP(D9,'[1]Team Listing'!$A$1:$R$251,2)</f>
        <v>Burnett Bushpigs</v>
      </c>
      <c r="F9" s="3" t="s">
        <v>4</v>
      </c>
      <c r="G9" s="4">
        <v>6</v>
      </c>
      <c r="H9" t="str">
        <f>VLOOKUP(G9,'[1]Team Listing'!$A$1:$R$251,2)</f>
        <v>Mick Downey's XI</v>
      </c>
      <c r="I9" s="5">
        <v>47</v>
      </c>
      <c r="J9" s="6" t="s">
        <v>11</v>
      </c>
      <c r="K9" t="str">
        <f>VLOOKUP(I9,'[1]Field List'!$A$2:$D$102,2,0)</f>
        <v>Goldfield Sporting Complex</v>
      </c>
      <c r="L9" t="str">
        <f>VLOOKUP(I9,'[1]Field List'!$A$2:$D$102,4,0)</f>
        <v>Second turf wicket</v>
      </c>
    </row>
    <row r="10" spans="1:12" x14ac:dyDescent="0.25">
      <c r="A10" t="s">
        <v>112</v>
      </c>
      <c r="B10" s="3">
        <v>9</v>
      </c>
      <c r="C10" t="str">
        <f>VLOOKUP(D10,'[1]Team Listing'!$A$1:$R$251,3)</f>
        <v>B1</v>
      </c>
      <c r="D10" s="4">
        <v>36</v>
      </c>
      <c r="E10" t="str">
        <f>VLOOKUP(D10,'[1]Team Listing'!$A$1:$R$251,2)</f>
        <v>Wanderers</v>
      </c>
      <c r="F10" s="3" t="s">
        <v>4</v>
      </c>
      <c r="G10" s="5">
        <v>29</v>
      </c>
      <c r="H10" t="str">
        <f>VLOOKUP(G10,'[1]Team Listing'!$A$1:$R$251,2)</f>
        <v>Scott Minto XI</v>
      </c>
      <c r="I10" s="5">
        <v>35</v>
      </c>
      <c r="J10" s="3"/>
      <c r="K10" t="str">
        <f>VLOOKUP(I10,'[1]Field List'!$A$2:$D$102,2,0)</f>
        <v>Charters Towers Airport Reserve</v>
      </c>
    </row>
    <row r="11" spans="1:12" x14ac:dyDescent="0.25">
      <c r="A11" t="s">
        <v>112</v>
      </c>
      <c r="B11" s="3">
        <v>10</v>
      </c>
      <c r="C11" t="str">
        <f>VLOOKUP(D11,'[1]Team Listing'!$A$1:$R$251,3)</f>
        <v>B1</v>
      </c>
      <c r="D11" s="4">
        <v>30</v>
      </c>
      <c r="E11" t="str">
        <f>VLOOKUP(D11,'[1]Team Listing'!$A$1:$R$251,2)</f>
        <v>Seriously Pist</v>
      </c>
      <c r="F11" s="3" t="s">
        <v>4</v>
      </c>
      <c r="G11" s="5">
        <v>31</v>
      </c>
      <c r="H11" t="str">
        <f>VLOOKUP(G11,'[1]Team Listing'!$A$1:$R$251,2)</f>
        <v>Simpson Desert Alpine Ski Team</v>
      </c>
      <c r="I11" s="5">
        <v>32</v>
      </c>
      <c r="J11" s="3"/>
      <c r="K11" t="str">
        <f>VLOOKUP(I11,'[1]Field List'!$A$2:$D$102,2,0)</f>
        <v>Charters Towers Airport Reserve</v>
      </c>
    </row>
    <row r="12" spans="1:12" x14ac:dyDescent="0.25">
      <c r="A12" t="s">
        <v>112</v>
      </c>
      <c r="B12" s="3">
        <v>11</v>
      </c>
      <c r="C12" t="str">
        <f>VLOOKUP(D12,'[1]Team Listing'!$A$1:$R$251,3)</f>
        <v>B1</v>
      </c>
      <c r="D12" s="4">
        <v>32</v>
      </c>
      <c r="E12" t="str">
        <f>VLOOKUP(D12,'[1]Team Listing'!$A$1:$R$251,2)</f>
        <v>Sugar Daddies</v>
      </c>
      <c r="F12" s="3" t="s">
        <v>4</v>
      </c>
      <c r="G12" s="5">
        <v>24</v>
      </c>
      <c r="H12" t="str">
        <f>VLOOKUP(G12,'[1]Team Listing'!$A$1:$R$251,2)</f>
        <v>Norstate Nympho's</v>
      </c>
      <c r="I12" s="5">
        <v>33</v>
      </c>
      <c r="J12" s="3"/>
      <c r="K12" t="str">
        <f>VLOOKUP(I12,'[1]Field List'!$A$2:$D$102,2,0)</f>
        <v>Charters Towers Airport Reserve</v>
      </c>
    </row>
    <row r="13" spans="1:12" x14ac:dyDescent="0.25">
      <c r="A13" t="s">
        <v>112</v>
      </c>
      <c r="B13" s="3">
        <v>12</v>
      </c>
      <c r="C13" t="str">
        <f>VLOOKUP(D13,'[1]Team Listing'!$A$1:$R$251,3)</f>
        <v>B1</v>
      </c>
      <c r="D13" s="4">
        <v>23</v>
      </c>
      <c r="E13" t="str">
        <f>VLOOKUP(D13,'[1]Team Listing'!$A$1:$R$251,2)</f>
        <v>Mountain Men Green</v>
      </c>
      <c r="F13" s="3" t="s">
        <v>4</v>
      </c>
      <c r="G13" s="5">
        <v>25</v>
      </c>
      <c r="H13" t="str">
        <f>VLOOKUP(G13,'[1]Team Listing'!$A$1:$R$251,2)</f>
        <v>Norths FATS</v>
      </c>
      <c r="I13" s="5">
        <v>55</v>
      </c>
      <c r="J13" s="3"/>
      <c r="K13" t="str">
        <f>VLOOKUP(I13,'[1]Field List'!$A$2:$D$102,2,0)</f>
        <v>Millchester State School</v>
      </c>
      <c r="L13" t="str">
        <f>VLOOKUP(I13,'[1]Field List'!$A$2:$D$102,4,0)</f>
        <v>Millchester State School</v>
      </c>
    </row>
    <row r="14" spans="1:12" x14ac:dyDescent="0.25">
      <c r="A14" t="s">
        <v>112</v>
      </c>
      <c r="B14" s="3">
        <v>13</v>
      </c>
      <c r="C14" t="str">
        <f>VLOOKUP(D14,'[1]Team Listing'!$A$1:$R$251,3)</f>
        <v>B1</v>
      </c>
      <c r="D14" s="4">
        <v>26</v>
      </c>
      <c r="E14" t="str">
        <f>VLOOKUP(D14,'[1]Team Listing'!$A$1:$R$251,2)</f>
        <v>Pacey's Wests</v>
      </c>
      <c r="F14" s="3" t="s">
        <v>4</v>
      </c>
      <c r="G14" s="5">
        <v>19</v>
      </c>
      <c r="H14" t="str">
        <f>VLOOKUP(G14,'[1]Team Listing'!$A$1:$R$251,2)</f>
        <v>Jim's XI</v>
      </c>
      <c r="I14" s="5">
        <v>16</v>
      </c>
      <c r="J14" s="3"/>
      <c r="K14" t="str">
        <f>VLOOKUP(I14,'[1]Field List'!$A$2:$D$102,2,0)</f>
        <v>Mosman  Park Junior Cricket</v>
      </c>
      <c r="L14" t="str">
        <f>VLOOKUP(I14,'[1]Field List'!$A$2:$D$102,4,0)</f>
        <v>Third turf wicket</v>
      </c>
    </row>
    <row r="15" spans="1:12" x14ac:dyDescent="0.25">
      <c r="A15" t="s">
        <v>112</v>
      </c>
      <c r="B15" s="3">
        <v>14</v>
      </c>
      <c r="C15" t="str">
        <f>VLOOKUP(D15,'[1]Team Listing'!$A$1:$R$251,3)</f>
        <v>B1</v>
      </c>
      <c r="D15" s="4">
        <v>20</v>
      </c>
      <c r="E15" t="str">
        <f>VLOOKUP(D15,'[1]Team Listing'!$A$1:$R$251,2)</f>
        <v>Mareeba</v>
      </c>
      <c r="F15" s="3" t="s">
        <v>4</v>
      </c>
      <c r="G15" s="5">
        <v>21</v>
      </c>
      <c r="H15" t="str">
        <f>VLOOKUP(G15,'[1]Team Listing'!$A$1:$R$251,2)</f>
        <v>Mossman</v>
      </c>
      <c r="I15" s="5">
        <v>27</v>
      </c>
      <c r="J15" s="3"/>
      <c r="K15" t="str">
        <f>VLOOKUP(I15,'[1]Field List'!$A$2:$D$102,2,0)</f>
        <v>Charters Towers Airport Reserve</v>
      </c>
      <c r="L15" t="str">
        <f>VLOOKUP(I15,'[1]Field List'!$A$2:$D$102,4,0)</f>
        <v>Second on right as driving in</v>
      </c>
    </row>
    <row r="16" spans="1:12" x14ac:dyDescent="0.25">
      <c r="A16" t="s">
        <v>112</v>
      </c>
      <c r="B16" s="3">
        <v>15</v>
      </c>
      <c r="C16" t="str">
        <f>VLOOKUP(D16,'[1]Team Listing'!$A$1:$R$251,3)</f>
        <v>B1</v>
      </c>
      <c r="D16" s="4">
        <v>16</v>
      </c>
      <c r="E16" t="str">
        <f>VLOOKUP(D16,'[1]Team Listing'!$A$1:$R$251,2)</f>
        <v>Gibby's Greenants</v>
      </c>
      <c r="F16" s="3" t="s">
        <v>4</v>
      </c>
      <c r="G16" s="5">
        <v>27</v>
      </c>
      <c r="H16" t="str">
        <f>VLOOKUP(G16,'[1]Team Listing'!$A$1:$R$251,2)</f>
        <v>Parks Hockey</v>
      </c>
      <c r="I16" s="5">
        <v>26</v>
      </c>
      <c r="J16" s="3"/>
      <c r="K16" t="str">
        <f>VLOOKUP(I16,'[1]Field List'!$A$2:$D$102,2,0)</f>
        <v>Charters Towers Airport Reserve</v>
      </c>
      <c r="L16" t="str">
        <f>VLOOKUP(I16,'[1]Field List'!$A$2:$D$102,4,0)</f>
        <v>First on RHS as driving in</v>
      </c>
    </row>
    <row r="17" spans="1:12" x14ac:dyDescent="0.25">
      <c r="A17" t="s">
        <v>112</v>
      </c>
      <c r="B17" s="3">
        <v>16</v>
      </c>
      <c r="C17" t="str">
        <f>VLOOKUP(D17,'[1]Team Listing'!$A$1:$R$251,3)</f>
        <v>B1</v>
      </c>
      <c r="D17" s="4">
        <v>33</v>
      </c>
      <c r="E17" t="str">
        <f>VLOOKUP(D17,'[1]Team Listing'!$A$1:$R$251,2)</f>
        <v>Swingers 1</v>
      </c>
      <c r="F17" s="3" t="s">
        <v>4</v>
      </c>
      <c r="G17" s="5">
        <v>34</v>
      </c>
      <c r="H17" t="str">
        <f>VLOOKUP(G17,'[1]Team Listing'!$A$1:$R$251,2)</f>
        <v>The Revolution</v>
      </c>
      <c r="I17" s="5">
        <v>2</v>
      </c>
      <c r="J17" s="3"/>
      <c r="K17" t="str">
        <f>VLOOKUP(I17,'[1]Field List'!$A$2:$D$102,2,0)</f>
        <v>Mount Carmel Campus</v>
      </c>
      <c r="L17" t="str">
        <f>VLOOKUP(I17,'[1]Field List'!$A$2:$D$102,4,0)</f>
        <v>Hemponstall Oval</v>
      </c>
    </row>
    <row r="18" spans="1:12" x14ac:dyDescent="0.25">
      <c r="A18" t="s">
        <v>112</v>
      </c>
      <c r="B18" s="3">
        <v>17</v>
      </c>
      <c r="C18" t="str">
        <f>VLOOKUP(D18,'[1]Team Listing'!$A$1:$R$251,3)</f>
        <v>B1</v>
      </c>
      <c r="D18" s="4">
        <v>28</v>
      </c>
      <c r="E18" t="str">
        <f>VLOOKUP(D18,'[1]Team Listing'!$A$1:$R$251,2)</f>
        <v>Red River Rascals</v>
      </c>
      <c r="F18" s="3" t="s">
        <v>4</v>
      </c>
      <c r="G18" s="5">
        <v>35</v>
      </c>
      <c r="H18" t="str">
        <f>VLOOKUP(G18,'[1]Team Listing'!$A$1:$R$251,2)</f>
        <v>Townsville 1/2 Carton</v>
      </c>
      <c r="I18" s="5">
        <v>36</v>
      </c>
      <c r="J18" s="3"/>
      <c r="K18" t="str">
        <f>VLOOKUP(I18,'[1]Field List'!$A$2:$D$102,2,0)</f>
        <v>Charters Towers Airport Reserve</v>
      </c>
    </row>
    <row r="19" spans="1:12" x14ac:dyDescent="0.25">
      <c r="A19" t="s">
        <v>112</v>
      </c>
      <c r="B19" s="3">
        <v>18</v>
      </c>
      <c r="C19" t="str">
        <f>VLOOKUP(D19,'[1]Team Listing'!$A$1:$R$251,3)</f>
        <v>B1</v>
      </c>
      <c r="D19" s="4">
        <v>22</v>
      </c>
      <c r="E19" t="str">
        <f>VLOOKUP(D19,'[1]Team Listing'!$A$1:$R$251,2)</f>
        <v>Mountain Men Gold</v>
      </c>
      <c r="F19" s="3" t="s">
        <v>4</v>
      </c>
      <c r="G19" s="5">
        <v>10</v>
      </c>
      <c r="H19" t="str">
        <f>VLOOKUP(G19,'[1]Team Listing'!$A$1:$R$251,2)</f>
        <v>Backers XI</v>
      </c>
      <c r="I19" s="5">
        <v>5</v>
      </c>
      <c r="J19" s="3"/>
      <c r="K19" t="str">
        <f>VLOOKUP(I19,'[1]Field List'!$A$2:$D$102,2,0)</f>
        <v>Mount Carmel Campus</v>
      </c>
      <c r="L19" t="str">
        <f>VLOOKUP(I19,'[1]Field List'!$A$2:$D$102,4,0)</f>
        <v>Archer  Oval</v>
      </c>
    </row>
    <row r="20" spans="1:12" x14ac:dyDescent="0.25">
      <c r="A20" t="s">
        <v>112</v>
      </c>
      <c r="B20" s="3">
        <v>19</v>
      </c>
      <c r="C20" t="str">
        <f>VLOOKUP(D20,'[1]Team Listing'!$A$1:$R$251,3)</f>
        <v>B1</v>
      </c>
      <c r="D20" s="4">
        <v>37</v>
      </c>
      <c r="E20" t="str">
        <f>VLOOKUP(D20,'[1]Team Listing'!$A$1:$R$251,2)</f>
        <v>Wanderers</v>
      </c>
      <c r="F20" s="3" t="s">
        <v>4</v>
      </c>
      <c r="G20" s="5">
        <v>15</v>
      </c>
      <c r="H20" t="str">
        <f>VLOOKUP(G20,'[1]Team Listing'!$A$1:$R$251,2)</f>
        <v>Ewan</v>
      </c>
      <c r="I20" s="5">
        <v>6</v>
      </c>
      <c r="J20" s="3"/>
      <c r="K20" t="str">
        <f>VLOOKUP(I20,'[1]Field List'!$A$2:$D$102,2,0)</f>
        <v>All Souls &amp; St Gabriels School</v>
      </c>
      <c r="L20" t="str">
        <f>VLOOKUP(I20,'[1]Field List'!$A$2:$D$102,4,0)</f>
        <v>O'Keefe  Oval -Grandstand</v>
      </c>
    </row>
    <row r="21" spans="1:12" x14ac:dyDescent="0.25">
      <c r="A21" t="s">
        <v>112</v>
      </c>
      <c r="B21" s="3">
        <v>20</v>
      </c>
      <c r="C21" t="str">
        <f>VLOOKUP(D21,'[1]Team Listing'!$A$1:$R$251,3)</f>
        <v>B1</v>
      </c>
      <c r="D21" s="4">
        <v>18</v>
      </c>
      <c r="E21" t="str">
        <f>VLOOKUP(D21,'[1]Team Listing'!$A$1:$R$251,2)</f>
        <v>Herbert River</v>
      </c>
      <c r="F21" s="3" t="s">
        <v>4</v>
      </c>
      <c r="G21" s="5">
        <v>11</v>
      </c>
      <c r="H21" t="str">
        <f>VLOOKUP(G21,'[1]Team Listing'!$A$1:$R$251,2)</f>
        <v>Brookshire Bandits</v>
      </c>
      <c r="I21" s="5">
        <v>17</v>
      </c>
      <c r="J21" s="3"/>
      <c r="K21" t="str">
        <f>VLOOKUP(I21,'[1]Field List'!$A$2:$D$102,2,0)</f>
        <v>Mosman Park Junior Cricket</v>
      </c>
      <c r="L21" t="str">
        <f>VLOOKUP(I21,'[1]Field List'!$A$2:$D$102,4,0)</f>
        <v>Far Turf Wicket</v>
      </c>
    </row>
    <row r="22" spans="1:12" x14ac:dyDescent="0.25">
      <c r="A22" t="s">
        <v>112</v>
      </c>
      <c r="B22" s="3">
        <v>21</v>
      </c>
      <c r="C22" t="str">
        <f>VLOOKUP(D22,'[1]Team Listing'!$A$1:$R$251,3)</f>
        <v>B1</v>
      </c>
      <c r="D22" s="4">
        <v>17</v>
      </c>
      <c r="E22" t="str">
        <f>VLOOKUP(D22,'[1]Team Listing'!$A$1:$R$251,2)</f>
        <v>Gum Flats</v>
      </c>
      <c r="F22" s="3" t="s">
        <v>4</v>
      </c>
      <c r="G22" s="5">
        <v>12</v>
      </c>
      <c r="H22" t="str">
        <f>VLOOKUP(G22,'[1]Team Listing'!$A$1:$R$251,2)</f>
        <v>Cavaliers Cricket Club</v>
      </c>
      <c r="I22" s="5">
        <v>39</v>
      </c>
      <c r="J22" s="3"/>
      <c r="K22" t="str">
        <f>VLOOKUP(I22,'[1]Field List'!$A$2:$D$102,2,0)</f>
        <v>Charters Towers Airport Reserve</v>
      </c>
    </row>
    <row r="23" spans="1:12" x14ac:dyDescent="0.25">
      <c r="A23" t="s">
        <v>112</v>
      </c>
      <c r="B23" s="3">
        <v>22</v>
      </c>
      <c r="C23" t="str">
        <f>VLOOKUP(D23,'[1]Team Listing'!$A$1:$R$251,3)</f>
        <v>B1</v>
      </c>
      <c r="D23" s="4">
        <v>13</v>
      </c>
      <c r="E23" t="str">
        <f>VLOOKUP(D23,'[1]Team Listing'!$A$1:$R$251,2)</f>
        <v>Coen Heroes</v>
      </c>
      <c r="F23" s="3" t="s">
        <v>4</v>
      </c>
      <c r="G23" s="5">
        <v>14</v>
      </c>
      <c r="H23" t="str">
        <f>VLOOKUP(G23,'[1]Team Listing'!$A$1:$R$251,2)</f>
        <v>Corfield</v>
      </c>
      <c r="I23" s="5">
        <v>7</v>
      </c>
      <c r="J23" s="3"/>
      <c r="K23" t="str">
        <f>VLOOKUP(I23,'[1]Field List'!$A$2:$D$102,2,0)</f>
        <v>All Souls &amp; St Gabriels School</v>
      </c>
      <c r="L23" t="str">
        <f>VLOOKUP(I23,'[1]Field List'!$A$2:$D$102,4,0)</f>
        <v>Mills Oval</v>
      </c>
    </row>
    <row r="24" spans="1:12" x14ac:dyDescent="0.25">
      <c r="A24" t="s">
        <v>112</v>
      </c>
      <c r="B24" s="3">
        <v>23</v>
      </c>
      <c r="C24" t="str">
        <f>VLOOKUP(D24,'[1]Team Listing'!$A$1:$R$251,3)</f>
        <v>B2</v>
      </c>
      <c r="D24" s="4">
        <v>44</v>
      </c>
      <c r="E24" t="str">
        <f>VLOOKUP(D24,'[1]Team Listing'!$A$1:$R$251,2)</f>
        <v>Barbwire</v>
      </c>
      <c r="F24" s="3" t="s">
        <v>4</v>
      </c>
      <c r="G24" s="4">
        <v>139</v>
      </c>
      <c r="H24" t="str">
        <f>VLOOKUP(G24,'[1]Team Listing'!$A$1:$R$251,2)</f>
        <v>The Dirty Rats</v>
      </c>
      <c r="I24" s="5">
        <v>43</v>
      </c>
      <c r="J24" s="6" t="s">
        <v>12</v>
      </c>
      <c r="K24" t="str">
        <f>VLOOKUP(I24,'[1]Field List'!$A$2:$D$102,2,0)</f>
        <v>Charters Towers Airport Reserve</v>
      </c>
    </row>
    <row r="25" spans="1:12" x14ac:dyDescent="0.25">
      <c r="A25" t="s">
        <v>112</v>
      </c>
      <c r="B25" s="3">
        <v>24</v>
      </c>
      <c r="C25" t="str">
        <f>VLOOKUP(D25,'[1]Team Listing'!$A$1:$R$251,3)</f>
        <v>B2</v>
      </c>
      <c r="D25" s="4">
        <v>46</v>
      </c>
      <c r="E25" t="str">
        <f>VLOOKUP(D25,'[1]Team Listing'!$A$1:$R$251,2)</f>
        <v>Beerabong XI</v>
      </c>
      <c r="F25" s="3" t="s">
        <v>4</v>
      </c>
      <c r="G25" s="4">
        <v>99</v>
      </c>
      <c r="H25" t="str">
        <f>VLOOKUP(G25,'[1]Team Listing'!$A$1:$R$251,2)</f>
        <v>Lager Louts</v>
      </c>
      <c r="I25" s="5">
        <v>72</v>
      </c>
      <c r="J25" s="6" t="s">
        <v>12</v>
      </c>
      <c r="K25" t="str">
        <f>VLOOKUP(I25,'[1]Field List'!$A$2:$D$102,2,0)</f>
        <v>V.B. PARK</v>
      </c>
      <c r="L25" t="str">
        <f>VLOOKUP(I25,'[1]Field List'!$A$2:$D$102,4,0)</f>
        <v>Acaciavale Road</v>
      </c>
    </row>
    <row r="26" spans="1:12" x14ac:dyDescent="0.25">
      <c r="A26" t="s">
        <v>112</v>
      </c>
      <c r="B26" s="3">
        <v>25</v>
      </c>
      <c r="C26" t="str">
        <f>VLOOKUP(D26,'[1]Team Listing'!$A$1:$R$251,3)</f>
        <v>B2</v>
      </c>
      <c r="D26" s="4">
        <v>101</v>
      </c>
      <c r="E26" t="str">
        <f>VLOOKUP(D26,'[1]Team Listing'!$A$1:$R$251,2)</f>
        <v>Landmark</v>
      </c>
      <c r="F26" s="3" t="s">
        <v>4</v>
      </c>
      <c r="G26" s="4">
        <v>141</v>
      </c>
      <c r="H26" t="str">
        <f>VLOOKUP(G26,'[1]Team Listing'!$A$1:$R$251,2)</f>
        <v>The Silver Chickens</v>
      </c>
      <c r="I26" s="5">
        <v>61</v>
      </c>
      <c r="J26" s="6" t="s">
        <v>12</v>
      </c>
      <c r="K26" t="str">
        <f>VLOOKUP(I26,'[1]Field List'!$A$2:$D$102,2,0)</f>
        <v>Towers Taipans Soccer Field</v>
      </c>
      <c r="L26" t="str">
        <f>VLOOKUP(I26,'[1]Field List'!$A$2:$D$102,4,0)</f>
        <v>Kerswell Oval</v>
      </c>
    </row>
    <row r="27" spans="1:12" x14ac:dyDescent="0.25">
      <c r="A27" t="s">
        <v>112</v>
      </c>
      <c r="B27" s="3">
        <v>26</v>
      </c>
      <c r="C27" t="str">
        <f>VLOOKUP(D27,'[1]Team Listing'!$A$1:$R$251,3)</f>
        <v>B2</v>
      </c>
      <c r="D27" s="4">
        <v>108</v>
      </c>
      <c r="E27" t="str">
        <f>VLOOKUP(D27,'[1]Team Listing'!$A$1:$R$251,2)</f>
        <v>Mosman Mangoes</v>
      </c>
      <c r="F27" s="3" t="s">
        <v>4</v>
      </c>
      <c r="G27" s="4">
        <v>114</v>
      </c>
      <c r="H27" t="str">
        <f>VLOOKUP(G27,'[1]Team Listing'!$A$1:$R$251,2)</f>
        <v>Nudeballers</v>
      </c>
      <c r="I27" s="5">
        <v>15</v>
      </c>
      <c r="J27" s="6" t="s">
        <v>12</v>
      </c>
      <c r="K27" t="str">
        <f>VLOOKUP(I27,'[1]Field List'!$A$2:$D$102,2,0)</f>
        <v>Mosman Park Junior Cricket</v>
      </c>
      <c r="L27" t="str">
        <f>VLOOKUP(I27,'[1]Field List'!$A$2:$D$102,4,0)</f>
        <v>Top field towards Mt Leyshon Road</v>
      </c>
    </row>
    <row r="28" spans="1:12" x14ac:dyDescent="0.25">
      <c r="A28" t="s">
        <v>112</v>
      </c>
      <c r="B28" s="3">
        <v>27</v>
      </c>
      <c r="C28" t="str">
        <f>VLOOKUP(D28,'[1]Team Listing'!$A$1:$R$251,3)</f>
        <v>B2</v>
      </c>
      <c r="D28" s="4">
        <v>129</v>
      </c>
      <c r="E28" t="str">
        <f>VLOOKUP(D28,'[1]Team Listing'!$A$1:$R$251,2)</f>
        <v>Shaggers XI</v>
      </c>
      <c r="F28" s="3" t="s">
        <v>4</v>
      </c>
      <c r="G28" s="4">
        <v>130</v>
      </c>
      <c r="H28" t="str">
        <f>VLOOKUP(G28,'[1]Team Listing'!$A$1:$R$251,2)</f>
        <v>Sharks</v>
      </c>
      <c r="I28" s="5">
        <v>56</v>
      </c>
      <c r="J28" s="6" t="s">
        <v>12</v>
      </c>
      <c r="K28" t="str">
        <f>VLOOKUP(I28,'[1]Field List'!$A$2:$D$102,2,0)</f>
        <v>Eventide</v>
      </c>
      <c r="L28" t="str">
        <f>VLOOKUP(I28,'[1]Field List'!$A$2:$D$102,4,0)</f>
        <v>Eventide</v>
      </c>
    </row>
    <row r="29" spans="1:12" x14ac:dyDescent="0.25">
      <c r="A29" t="s">
        <v>112</v>
      </c>
      <c r="B29" s="3">
        <v>28</v>
      </c>
      <c r="C29" t="str">
        <f>VLOOKUP(D29,'[1]Team Listing'!$A$1:$R$251,3)</f>
        <v>B2</v>
      </c>
      <c r="D29" s="4">
        <v>126</v>
      </c>
      <c r="E29" t="str">
        <f>VLOOKUP(D29,'[1]Team Listing'!$A$1:$R$251,2)</f>
        <v>Salisbury Boys XI Team 2</v>
      </c>
      <c r="F29" s="3" t="s">
        <v>4</v>
      </c>
      <c r="G29" s="4">
        <v>62</v>
      </c>
      <c r="H29" t="str">
        <f>VLOOKUP(G29,'[1]Team Listing'!$A$1:$R$251,2)</f>
        <v>Canefield Slashers</v>
      </c>
      <c r="I29" s="5">
        <v>68</v>
      </c>
      <c r="J29" s="6" t="s">
        <v>12</v>
      </c>
      <c r="K29" t="str">
        <f>VLOOKUP(I29,'[1]Field List'!$A$2:$D$102,2,0)</f>
        <v>Sellheim</v>
      </c>
      <c r="L29" t="str">
        <f>VLOOKUP(I29,'[1]Field List'!$A$2:$D$102,4,0)</f>
        <v xml:space="preserve">Ben Carrs  Field                      </v>
      </c>
    </row>
    <row r="30" spans="1:12" x14ac:dyDescent="0.25">
      <c r="A30" t="s">
        <v>112</v>
      </c>
      <c r="B30" s="3">
        <v>29</v>
      </c>
      <c r="C30" t="str">
        <f>VLOOKUP(D30,'[1]Team Listing'!$A$1:$R$251,3)</f>
        <v>B2</v>
      </c>
      <c r="D30" s="4">
        <v>118</v>
      </c>
      <c r="E30" t="str">
        <f>VLOOKUP(D30,'[1]Team Listing'!$A$1:$R$251,2)</f>
        <v>Piston Broke</v>
      </c>
      <c r="F30" s="3" t="s">
        <v>4</v>
      </c>
      <c r="G30" s="4">
        <v>105</v>
      </c>
      <c r="H30" t="str">
        <f>VLOOKUP(G30,'[1]Team Listing'!$A$1:$R$251,2)</f>
        <v>Mendi's Mob</v>
      </c>
      <c r="I30" s="5">
        <v>9</v>
      </c>
      <c r="J30" s="6" t="s">
        <v>12</v>
      </c>
      <c r="K30" t="str">
        <f>VLOOKUP(I30,'[1]Field List'!$A$2:$D$102,2,0)</f>
        <v>The B.C.G.</v>
      </c>
      <c r="L30" t="str">
        <f>VLOOKUP(I30,'[1]Field List'!$A$2:$D$102,4,0)</f>
        <v>349 Old Dalrymple Road</v>
      </c>
    </row>
    <row r="31" spans="1:12" x14ac:dyDescent="0.25">
      <c r="A31" t="s">
        <v>112</v>
      </c>
      <c r="B31" s="3">
        <v>30</v>
      </c>
      <c r="C31" t="str">
        <f>VLOOKUP(D31,'[1]Team Listing'!$A$1:$R$251,3)</f>
        <v>B2</v>
      </c>
      <c r="D31" s="4">
        <v>168</v>
      </c>
      <c r="E31" t="str">
        <f>VLOOKUP(D31,'[1]Team Listing'!$A$1:$R$251,2)</f>
        <v>Zarsoff Brothers</v>
      </c>
      <c r="F31" s="3" t="s">
        <v>4</v>
      </c>
      <c r="G31" s="4">
        <v>116</v>
      </c>
      <c r="H31" t="str">
        <f>VLOOKUP(G31,'[1]Team Listing'!$A$1:$R$251,2)</f>
        <v>Pentland</v>
      </c>
      <c r="I31" s="5">
        <v>44</v>
      </c>
      <c r="J31" s="6" t="s">
        <v>12</v>
      </c>
      <c r="K31" t="str">
        <f>VLOOKUP(I31,'[1]Field List'!$A$2:$D$102,2,0)</f>
        <v>Charters Towers Airport Reserve</v>
      </c>
    </row>
    <row r="32" spans="1:12" x14ac:dyDescent="0.25">
      <c r="A32" t="s">
        <v>112</v>
      </c>
      <c r="B32" s="3">
        <v>31</v>
      </c>
      <c r="C32" t="str">
        <f>VLOOKUP(D32,'[1]Team Listing'!$A$1:$R$251,3)</f>
        <v>B2</v>
      </c>
      <c r="D32" s="4">
        <v>142</v>
      </c>
      <c r="E32" t="str">
        <f>VLOOKUP(D32,'[1]Team Listing'!$A$1:$R$251,2)</f>
        <v>The Smashed Crabs</v>
      </c>
      <c r="F32" s="3" t="s">
        <v>4</v>
      </c>
      <c r="G32" s="4">
        <v>89</v>
      </c>
      <c r="H32" t="str">
        <f>VLOOKUP(G32,'[1]Team Listing'!$A$1:$R$251,2)</f>
        <v>Grazed Anatomy</v>
      </c>
      <c r="I32" s="5">
        <v>73</v>
      </c>
      <c r="J32" s="6" t="s">
        <v>12</v>
      </c>
      <c r="K32" t="str">
        <f>VLOOKUP(I32,'[1]Field List'!$A$2:$D$102,2,0)</f>
        <v>51 Corral Road</v>
      </c>
      <c r="L32" t="str">
        <f>VLOOKUP(I32,'[1]Field List'!$A$2:$D$102,4,0)</f>
        <v>3.1 km Jesmond Road on Mt Isa  H/Way  10 km</v>
      </c>
    </row>
    <row r="33" spans="1:12" x14ac:dyDescent="0.25">
      <c r="A33" t="s">
        <v>112</v>
      </c>
      <c r="B33" s="3">
        <v>32</v>
      </c>
      <c r="C33" t="str">
        <f>VLOOKUP(D33,'[1]Team Listing'!$A$1:$R$251,3)</f>
        <v>B2</v>
      </c>
      <c r="D33" s="4">
        <v>121</v>
      </c>
      <c r="E33" t="str">
        <f>VLOOKUP(D33,'[1]Team Listing'!$A$1:$R$251,2)</f>
        <v>Popatop XI</v>
      </c>
      <c r="F33" s="3" t="s">
        <v>4</v>
      </c>
      <c r="G33" s="4">
        <v>124</v>
      </c>
      <c r="H33" t="str">
        <f>VLOOKUP(G33,'[1]Team Listing'!$A$1:$R$251,2)</f>
        <v>Ravenswood River Rats</v>
      </c>
      <c r="I33" s="5">
        <v>70</v>
      </c>
      <c r="J33" s="6" t="s">
        <v>12</v>
      </c>
      <c r="K33" t="str">
        <f>VLOOKUP(I33,'[1]Field List'!$A$2:$D$102,2,0)</f>
        <v>Popatop Plains</v>
      </c>
      <c r="L33" t="str">
        <f>VLOOKUP(I33,'[1]Field List'!$A$2:$D$102,4,0)</f>
        <v xml:space="preserve"> 3 km  on Woodchopper Road</v>
      </c>
    </row>
    <row r="34" spans="1:12" x14ac:dyDescent="0.25">
      <c r="A34" t="s">
        <v>112</v>
      </c>
      <c r="B34" s="3">
        <v>33</v>
      </c>
      <c r="C34" t="str">
        <f>VLOOKUP(D34,'[1]Team Listing'!$A$1:$R$251,3)</f>
        <v>B2</v>
      </c>
      <c r="D34" s="4">
        <v>148</v>
      </c>
      <c r="E34" t="str">
        <f>VLOOKUP(D34,'[1]Team Listing'!$A$1:$R$251,2)</f>
        <v>Trev's XI</v>
      </c>
      <c r="F34" s="3" t="s">
        <v>4</v>
      </c>
      <c r="G34" s="4">
        <v>91</v>
      </c>
      <c r="H34" t="str">
        <f>VLOOKUP(G34,'[1]Team Listing'!$A$1:$R$251,2)</f>
        <v>Grog Monsters</v>
      </c>
      <c r="I34" s="5">
        <v>20</v>
      </c>
      <c r="J34" s="6" t="s">
        <v>12</v>
      </c>
      <c r="K34" t="str">
        <f>VLOOKUP(I34,'[1]Field List'!$A$2:$D$102,2,0)</f>
        <v>Richmond Hill State School</v>
      </c>
      <c r="L34" t="str">
        <f>VLOOKUP(I34,'[1]Field List'!$A$2:$D$102,4,0)</f>
        <v>Richmond Hill School</v>
      </c>
    </row>
    <row r="35" spans="1:12" x14ac:dyDescent="0.25">
      <c r="A35" t="s">
        <v>112</v>
      </c>
      <c r="B35" s="3">
        <v>34</v>
      </c>
      <c r="C35" t="str">
        <f>VLOOKUP(D35,'[1]Team Listing'!$A$1:$R$251,3)</f>
        <v>B2</v>
      </c>
      <c r="D35" s="4">
        <v>100</v>
      </c>
      <c r="E35" t="str">
        <f>VLOOKUP(D35,'[1]Team Listing'!$A$1:$R$251,2)</f>
        <v>Laidback 11</v>
      </c>
      <c r="F35" s="3" t="s">
        <v>4</v>
      </c>
      <c r="G35" s="4">
        <v>76</v>
      </c>
      <c r="H35" t="str">
        <f>VLOOKUP(G35,'[1]Team Listing'!$A$1:$R$251,2)</f>
        <v>Dufflebags</v>
      </c>
      <c r="I35" s="5">
        <v>60</v>
      </c>
      <c r="J35" s="6" t="s">
        <v>12</v>
      </c>
      <c r="K35" t="str">
        <f>VLOOKUP(I35,'[1]Field List'!$A$2:$D$102,2,0)</f>
        <v xml:space="preserve">Laid Back XI </v>
      </c>
      <c r="L35" t="str">
        <f>VLOOKUP(I35,'[1]Field List'!$A$2:$D$102,4,0)</f>
        <v>Bus Road - Ramsay's Property</v>
      </c>
    </row>
    <row r="36" spans="1:12" x14ac:dyDescent="0.25">
      <c r="A36" t="s">
        <v>112</v>
      </c>
      <c r="B36" s="3">
        <v>35</v>
      </c>
      <c r="C36" t="str">
        <f>VLOOKUP(D36,'[1]Team Listing'!$A$1:$R$251,3)</f>
        <v>B2</v>
      </c>
      <c r="D36" s="4">
        <v>63</v>
      </c>
      <c r="E36" t="str">
        <f>VLOOKUP(D36,'[1]Team Listing'!$A$1:$R$251,2)</f>
        <v>Casualties</v>
      </c>
      <c r="F36" s="3" t="s">
        <v>4</v>
      </c>
      <c r="G36" s="4">
        <v>95</v>
      </c>
      <c r="H36" t="str">
        <f>VLOOKUP(G36,'[1]Team Listing'!$A$1:$R$251,2)</f>
        <v>Here for the Beer</v>
      </c>
      <c r="I36" s="5">
        <v>74</v>
      </c>
      <c r="J36" s="6" t="s">
        <v>12</v>
      </c>
      <c r="K36" t="str">
        <f>VLOOKUP(I36,'[1]Field List'!$A$2:$D$102,2,0)</f>
        <v>Urdera  Road</v>
      </c>
      <c r="L36" t="str">
        <f>VLOOKUP(I36,'[1]Field List'!$A$2:$D$102,4,0)</f>
        <v>3.2 km Urdera  Road on Lynd H/Way 5km</v>
      </c>
    </row>
    <row r="37" spans="1:12" x14ac:dyDescent="0.25">
      <c r="A37" t="s">
        <v>112</v>
      </c>
      <c r="B37" s="3">
        <v>36</v>
      </c>
      <c r="C37" t="str">
        <f>VLOOKUP(D37,'[1]Team Listing'!$A$1:$R$251,3)</f>
        <v>B2</v>
      </c>
      <c r="D37" s="4">
        <v>77</v>
      </c>
      <c r="E37" t="str">
        <f>VLOOKUP(D37,'[1]Team Listing'!$A$1:$R$251,2)</f>
        <v>England</v>
      </c>
      <c r="F37" s="3" t="s">
        <v>4</v>
      </c>
      <c r="G37" s="4">
        <v>45</v>
      </c>
      <c r="H37" t="str">
        <f>VLOOKUP(G37,'[1]Team Listing'!$A$1:$R$251,2)</f>
        <v>Barry's XI</v>
      </c>
      <c r="I37" s="5">
        <v>71</v>
      </c>
      <c r="J37" s="6" t="s">
        <v>12</v>
      </c>
      <c r="K37" t="str">
        <f>VLOOKUP(I37,'[1]Field List'!$A$2:$D$102,2,0)</f>
        <v>Lords</v>
      </c>
      <c r="L37" t="str">
        <f>VLOOKUP(I37,'[1]Field List'!$A$2:$D$102,4,0)</f>
        <v>Off Phillipson Road near Distance Edd</v>
      </c>
    </row>
    <row r="38" spans="1:12" x14ac:dyDescent="0.25">
      <c r="A38" t="s">
        <v>112</v>
      </c>
      <c r="B38" s="3">
        <v>37</v>
      </c>
      <c r="C38" t="str">
        <f>VLOOKUP(D38,'[1]Team Listing'!$A$1:$R$251,3)</f>
        <v>B2</v>
      </c>
      <c r="D38" s="4">
        <v>161</v>
      </c>
      <c r="E38" t="str">
        <f>VLOOKUP(D38,'[1]Team Listing'!$A$1:$R$251,2)</f>
        <v>Western Star Pickets 1</v>
      </c>
      <c r="F38" s="3" t="s">
        <v>4</v>
      </c>
      <c r="G38" s="4">
        <v>79</v>
      </c>
      <c r="H38" t="str">
        <f>VLOOKUP(G38,'[1]Team Listing'!$A$1:$R$251,2)</f>
        <v>Expendaballs</v>
      </c>
      <c r="I38" s="5">
        <v>19</v>
      </c>
      <c r="J38" s="6" t="s">
        <v>12</v>
      </c>
      <c r="K38" t="str">
        <f>VLOOKUP(I38,'[1]Field List'!$A$2:$D$102,2,0)</f>
        <v>Blackheath &amp; Thornburgh College</v>
      </c>
      <c r="L38" t="str">
        <f>VLOOKUP(I38,'[1]Field List'!$A$2:$D$102,4,0)</f>
        <v>Waverley Field</v>
      </c>
    </row>
    <row r="39" spans="1:12" x14ac:dyDescent="0.25">
      <c r="A39" t="s">
        <v>112</v>
      </c>
      <c r="B39" s="3">
        <v>38</v>
      </c>
      <c r="C39" t="str">
        <f>VLOOKUP(D39,'[1]Team Listing'!$A$1:$R$251,3)</f>
        <v>B2</v>
      </c>
      <c r="D39" s="4">
        <v>109</v>
      </c>
      <c r="E39" t="str">
        <f>VLOOKUP(D39,'[1]Team Listing'!$A$1:$R$251,2)</f>
        <v>Mt Coolon</v>
      </c>
      <c r="F39" s="3" t="s">
        <v>4</v>
      </c>
      <c r="G39" s="4">
        <v>81</v>
      </c>
      <c r="H39" t="str">
        <f>VLOOKUP(G39,'[1]Team Listing'!$A$1:$R$251,2)</f>
        <v>Far-Kenworth-It</v>
      </c>
      <c r="I39" s="5">
        <v>62</v>
      </c>
      <c r="J39" s="6" t="s">
        <v>12</v>
      </c>
      <c r="K39" t="str">
        <f>VLOOKUP(I39,'[1]Field List'!$A$2:$D$102,2,0)</f>
        <v>The FCG</v>
      </c>
      <c r="L39" t="str">
        <f>VLOOKUP(I39,'[1]Field List'!$A$2:$D$102,4,0)</f>
        <v>Bus Road - Fordyce's Property</v>
      </c>
    </row>
    <row r="40" spans="1:12" x14ac:dyDescent="0.25">
      <c r="A40" t="s">
        <v>112</v>
      </c>
      <c r="B40" s="3">
        <v>39</v>
      </c>
      <c r="C40" t="str">
        <f>VLOOKUP(D40,'[1]Team Listing'!$A$1:$R$251,3)</f>
        <v>B2</v>
      </c>
      <c r="D40" s="4">
        <v>84</v>
      </c>
      <c r="E40" t="str">
        <f>VLOOKUP(D40,'[1]Team Listing'!$A$1:$R$251,2)</f>
        <v>Garry's Mob</v>
      </c>
      <c r="F40" s="3" t="s">
        <v>4</v>
      </c>
      <c r="G40" s="4">
        <v>103</v>
      </c>
      <c r="H40" t="str">
        <f>VLOOKUP(G40,'[1]Team Listing'!$A$1:$R$251,2)</f>
        <v>Mallard Magpies</v>
      </c>
      <c r="I40" s="5">
        <v>10</v>
      </c>
      <c r="J40" s="6" t="s">
        <v>12</v>
      </c>
      <c r="K40" t="str">
        <f>VLOOKUP(I40,'[1]Field List'!$A$2:$D$102,2,0)</f>
        <v>All Souls &amp; St Gabriels School</v>
      </c>
      <c r="L40" t="str">
        <f>VLOOKUP(I40,'[1]Field List'!$A$2:$D$102,4,0)</f>
        <v>Burns Oval   across- road</v>
      </c>
    </row>
    <row r="41" spans="1:12" x14ac:dyDescent="0.25">
      <c r="A41" t="s">
        <v>112</v>
      </c>
      <c r="B41" s="3">
        <v>40</v>
      </c>
      <c r="C41" t="str">
        <f>VLOOKUP(D41,'[1]Team Listing'!$A$1:$R$251,3)</f>
        <v>B2</v>
      </c>
      <c r="D41" s="4">
        <v>88</v>
      </c>
      <c r="E41" t="str">
        <f>VLOOKUP(D41,'[1]Team Listing'!$A$1:$R$251,2)</f>
        <v>Grandstanders II</v>
      </c>
      <c r="F41" s="3" t="s">
        <v>4</v>
      </c>
      <c r="G41" s="4">
        <v>78</v>
      </c>
      <c r="H41" t="str">
        <f>VLOOKUP(G41,'[1]Team Listing'!$A$1:$R$251,2)</f>
        <v>Erratic 11</v>
      </c>
      <c r="I41" s="5">
        <v>50</v>
      </c>
      <c r="J41" s="6" t="s">
        <v>12</v>
      </c>
      <c r="K41" t="str">
        <f>VLOOKUP(I41,'[1]Field List'!$A$2:$D$102,2,0)</f>
        <v>Goldfield Sporting Complex</v>
      </c>
      <c r="L41" t="str">
        <f>VLOOKUP(I41,'[1]Field List'!$A$2:$D$102,4,0)</f>
        <v>2nd away from Athletic Club</v>
      </c>
    </row>
    <row r="42" spans="1:12" x14ac:dyDescent="0.25">
      <c r="A42" t="s">
        <v>112</v>
      </c>
      <c r="B42" s="3">
        <v>41</v>
      </c>
      <c r="C42" t="str">
        <f>VLOOKUP(D42,'[1]Team Listing'!$A$1:$R$251,3)</f>
        <v>B2</v>
      </c>
      <c r="D42" s="4">
        <v>86</v>
      </c>
      <c r="E42" t="str">
        <f>VLOOKUP(D42,'[1]Team Listing'!$A$1:$R$251,2)</f>
        <v>Gone Fishin</v>
      </c>
      <c r="F42" s="3" t="s">
        <v>4</v>
      </c>
      <c r="G42" s="4">
        <v>97</v>
      </c>
      <c r="H42" t="str">
        <f>VLOOKUP(G42,'[1]Team Listing'!$A$1:$R$251,2)</f>
        <v>Inghamvale Housos</v>
      </c>
      <c r="I42" s="5">
        <v>18</v>
      </c>
      <c r="J42" s="6" t="s">
        <v>12</v>
      </c>
      <c r="K42" t="str">
        <f>VLOOKUP(I42,'[1]Field List'!$A$2:$D$102,2,0)</f>
        <v>Mafeking Road</v>
      </c>
      <c r="L42" t="str">
        <f>VLOOKUP(I42,'[1]Field List'!$A$2:$D$102,4,0)</f>
        <v>4 km Milchester Road</v>
      </c>
    </row>
    <row r="43" spans="1:12" x14ac:dyDescent="0.25">
      <c r="A43" t="s">
        <v>112</v>
      </c>
      <c r="B43" s="3">
        <v>42</v>
      </c>
      <c r="C43" t="str">
        <f>VLOOKUP(D43,'[1]Team Listing'!$A$1:$R$251,3)</f>
        <v>B2</v>
      </c>
      <c r="D43" s="4">
        <v>87</v>
      </c>
      <c r="E43" t="str">
        <f>VLOOKUP(D43,'[1]Team Listing'!$A$1:$R$251,2)</f>
        <v>Grandstanders</v>
      </c>
      <c r="F43" s="3" t="s">
        <v>4</v>
      </c>
      <c r="G43" s="4">
        <v>39</v>
      </c>
      <c r="H43" t="str">
        <f>VLOOKUP(G43,'[1]Team Listing'!$A$1:$R$251,2)</f>
        <v>All Blacks</v>
      </c>
      <c r="I43" s="5">
        <v>8</v>
      </c>
      <c r="J43" s="6" t="s">
        <v>12</v>
      </c>
      <c r="K43" t="str">
        <f>VLOOKUP(I43,'[1]Field List'!$A$2:$D$102,2,0)</f>
        <v>All Souls &amp; St Gabriels School</v>
      </c>
      <c r="L43" t="str">
        <f>VLOOKUP(I43,'[1]Field List'!$A$2:$D$102,4,0)</f>
        <v>Burry  Oval</v>
      </c>
    </row>
    <row r="44" spans="1:12" x14ac:dyDescent="0.25">
      <c r="A44" t="s">
        <v>112</v>
      </c>
      <c r="B44" s="3">
        <v>43</v>
      </c>
      <c r="C44" t="str">
        <f>VLOOKUP(D44,'[1]Team Listing'!$A$1:$R$251,3)</f>
        <v>B2</v>
      </c>
      <c r="D44" s="4">
        <v>83</v>
      </c>
      <c r="E44" t="str">
        <f>VLOOKUP(D44,'[1]Team Listing'!$A$1:$R$251,2)</f>
        <v>Fruit Pies</v>
      </c>
      <c r="F44" s="3" t="s">
        <v>4</v>
      </c>
      <c r="G44" s="4">
        <v>85</v>
      </c>
      <c r="H44" t="str">
        <f>VLOOKUP(G44,'[1]Team Listing'!$A$1:$R$251,2)</f>
        <v>Georgetown Joe's</v>
      </c>
      <c r="I44" s="5">
        <v>64</v>
      </c>
      <c r="J44" s="6" t="s">
        <v>12</v>
      </c>
      <c r="K44" t="str">
        <f>VLOOKUP(I44,'[1]Field List'!$A$2:$D$102,2,0)</f>
        <v>School of Distance Education</v>
      </c>
      <c r="L44" t="str">
        <f>VLOOKUP(I44,'[1]Field List'!$A$2:$D$102,4,0)</f>
        <v>School of Distance Education</v>
      </c>
    </row>
    <row r="45" spans="1:12" x14ac:dyDescent="0.25">
      <c r="A45" t="s">
        <v>112</v>
      </c>
      <c r="B45" s="3">
        <v>44</v>
      </c>
      <c r="C45" t="str">
        <f>VLOOKUP(D45,'[1]Team Listing'!$A$1:$R$251,3)</f>
        <v>B2</v>
      </c>
      <c r="D45" s="4">
        <v>154</v>
      </c>
      <c r="E45" t="str">
        <f>VLOOKUP(D45,'[1]Team Listing'!$A$1:$R$251,2)</f>
        <v>Wanderers</v>
      </c>
      <c r="F45" s="3" t="s">
        <v>4</v>
      </c>
      <c r="G45" s="4">
        <v>80</v>
      </c>
      <c r="H45" t="str">
        <f>VLOOKUP(G45,'[1]Team Listing'!$A$1:$R$251,2)</f>
        <v>Far Canals</v>
      </c>
      <c r="I45" s="5">
        <v>23</v>
      </c>
      <c r="J45" s="6" t="s">
        <v>12</v>
      </c>
      <c r="K45" t="str">
        <f>VLOOKUP(I45,'[1]Field List'!$A$2:$D$102,2,0)</f>
        <v>Charters Towers Gun Club</v>
      </c>
      <c r="L45" t="str">
        <f>VLOOKUP(I45,'[1]Field List'!$A$2:$D$102,4,0)</f>
        <v>Left Hand side/2nd away from clubhouse</v>
      </c>
    </row>
    <row r="46" spans="1:12" x14ac:dyDescent="0.25">
      <c r="A46" t="s">
        <v>112</v>
      </c>
      <c r="B46" s="3">
        <v>45</v>
      </c>
      <c r="C46" t="str">
        <f>VLOOKUP(D46,'[1]Team Listing'!$A$1:$R$251,3)</f>
        <v>B2</v>
      </c>
      <c r="D46" s="4">
        <v>90</v>
      </c>
      <c r="E46" t="str">
        <f>VLOOKUP(D46,'[1]Team Listing'!$A$1:$R$251,2)</f>
        <v>Grog Boggers</v>
      </c>
      <c r="F46" s="3" t="s">
        <v>4</v>
      </c>
      <c r="G46" s="4">
        <v>149</v>
      </c>
      <c r="H46" t="str">
        <f>VLOOKUP(G46,'[1]Team Listing'!$A$1:$R$251,2)</f>
        <v>Tropix</v>
      </c>
      <c r="I46" s="5">
        <v>54</v>
      </c>
      <c r="J46" s="6" t="s">
        <v>12</v>
      </c>
      <c r="K46" t="str">
        <f>VLOOKUP(I46,'[1]Field List'!$A$2:$D$102,2,0)</f>
        <v>Drink-A-Stubbie Downs</v>
      </c>
      <c r="L46" t="str">
        <f>VLOOKUP(I46,'[1]Field List'!$A$2:$D$102,4,0)</f>
        <v>7.5km on Weir Road</v>
      </c>
    </row>
    <row r="47" spans="1:12" x14ac:dyDescent="0.25">
      <c r="A47" t="s">
        <v>112</v>
      </c>
      <c r="B47" s="3">
        <v>46</v>
      </c>
      <c r="C47" t="str">
        <f>VLOOKUP(D47,'[1]Team Listing'!$A$1:$R$251,3)</f>
        <v>B2</v>
      </c>
      <c r="D47" s="4">
        <v>167</v>
      </c>
      <c r="E47" t="str">
        <f>VLOOKUP(D47,'[1]Team Listing'!$A$1:$R$251,2)</f>
        <v>Yogi's Eleven</v>
      </c>
      <c r="F47" s="3" t="s">
        <v>4</v>
      </c>
      <c r="G47" s="4">
        <v>71</v>
      </c>
      <c r="H47" t="str">
        <f>VLOOKUP(G47,'[1]Team Listing'!$A$1:$R$251,2)</f>
        <v>Dads and Lads</v>
      </c>
      <c r="I47" s="5">
        <v>34</v>
      </c>
      <c r="J47" s="6" t="s">
        <v>12</v>
      </c>
      <c r="K47" t="str">
        <f>VLOOKUP(I47,'[1]Field List'!$A$2:$D$102,2,0)</f>
        <v>Charters Towers Airport Reserve</v>
      </c>
    </row>
    <row r="48" spans="1:12" x14ac:dyDescent="0.25">
      <c r="A48" t="s">
        <v>112</v>
      </c>
      <c r="B48" s="3">
        <v>47</v>
      </c>
      <c r="C48" t="str">
        <f>VLOOKUP(D48,'[1]Team Listing'!$A$1:$R$251,3)</f>
        <v>B2</v>
      </c>
      <c r="D48" s="4">
        <v>69</v>
      </c>
      <c r="E48" t="str">
        <f>VLOOKUP(D48,'[1]Team Listing'!$A$1:$R$251,2)</f>
        <v>Crakacan</v>
      </c>
      <c r="F48" s="3" t="s">
        <v>4</v>
      </c>
      <c r="G48" s="4">
        <v>113</v>
      </c>
      <c r="H48" t="str">
        <f>VLOOKUP(G48,'[1]Team Listing'!$A$1:$R$251,2)</f>
        <v>Nick 'N' Balls</v>
      </c>
      <c r="I48" s="5">
        <v>11</v>
      </c>
      <c r="J48" s="6" t="s">
        <v>12</v>
      </c>
      <c r="K48" t="str">
        <f>VLOOKUP(I48,'[1]Field List'!$A$2:$D$102,2,0)</f>
        <v>Mossman Park Junior Cricket</v>
      </c>
      <c r="L48" t="str">
        <f>VLOOKUP(I48,'[1]Field List'!$A$2:$D$102,4,0)</f>
        <v>Field between Nets and Natal Downs Rd</v>
      </c>
    </row>
    <row r="49" spans="1:12" x14ac:dyDescent="0.25">
      <c r="A49" t="s">
        <v>112</v>
      </c>
      <c r="B49" s="3">
        <v>48</v>
      </c>
      <c r="C49" t="str">
        <f>VLOOKUP(D49,'[1]Team Listing'!$A$1:$R$251,3)</f>
        <v>B2</v>
      </c>
      <c r="D49" s="4">
        <v>56</v>
      </c>
      <c r="E49" t="str">
        <f>VLOOKUP(D49,'[1]Team Listing'!$A$1:$R$251,2)</f>
        <v>Boombys Boozers</v>
      </c>
      <c r="F49" s="3" t="s">
        <v>4</v>
      </c>
      <c r="G49" s="4">
        <v>169</v>
      </c>
      <c r="H49" t="str">
        <f>VLOOKUP(G49,'[1]Team Listing'!$A$1:$R$251,2)</f>
        <v>Batting Above Average</v>
      </c>
      <c r="I49" s="5">
        <v>78</v>
      </c>
      <c r="J49" s="6" t="s">
        <v>12</v>
      </c>
      <c r="K49" t="str">
        <f>VLOOKUP(I49,'[1]Field List'!$A$2:$D$102,2,0)</f>
        <v xml:space="preserve">Boombys Backyard </v>
      </c>
      <c r="L49" t="str">
        <f>VLOOKUP(I49,'[1]Field List'!$A$2:$D$102,4,0)</f>
        <v>4.2 km  Weir  Road</v>
      </c>
    </row>
    <row r="50" spans="1:12" x14ac:dyDescent="0.25">
      <c r="A50" t="s">
        <v>112</v>
      </c>
      <c r="B50" s="3">
        <v>49</v>
      </c>
      <c r="C50" t="str">
        <f>VLOOKUP(D50,'[1]Team Listing'!$A$1:$R$251,3)</f>
        <v>B2</v>
      </c>
      <c r="D50" s="4">
        <v>170</v>
      </c>
      <c r="E50" t="str">
        <f>VLOOKUP(D50,'[1]Team Listing'!$A$1:$R$251,2)</f>
        <v>Curry Crushers</v>
      </c>
      <c r="F50" s="3" t="s">
        <v>4</v>
      </c>
      <c r="G50" s="4">
        <v>163</v>
      </c>
      <c r="H50" t="str">
        <f>VLOOKUP(G50,'[1]Team Listing'!$A$1:$R$251,2)</f>
        <v>Woody's Rejects</v>
      </c>
      <c r="I50" s="5">
        <v>49</v>
      </c>
      <c r="J50" s="6" t="s">
        <v>12</v>
      </c>
      <c r="K50" t="str">
        <f>VLOOKUP(I50,'[1]Field List'!$A$2:$D$102,2,0)</f>
        <v>Goldfield Sporting Complex</v>
      </c>
      <c r="L50" t="str">
        <f>VLOOKUP(I50,'[1]Field List'!$A$2:$D$102,4,0)</f>
        <v>Closest to Athletic Club</v>
      </c>
    </row>
    <row r="51" spans="1:12" x14ac:dyDescent="0.25">
      <c r="A51" t="s">
        <v>112</v>
      </c>
      <c r="B51" s="3">
        <v>50</v>
      </c>
      <c r="C51" t="str">
        <f>VLOOKUP(D51,'[1]Team Listing'!$A$1:$R$251,3)</f>
        <v>B2</v>
      </c>
      <c r="D51" s="4">
        <v>119</v>
      </c>
      <c r="E51" t="str">
        <f>VLOOKUP(D51,'[1]Team Listing'!$A$1:$R$251,2)</f>
        <v>Poked United</v>
      </c>
      <c r="F51" s="3" t="s">
        <v>4</v>
      </c>
      <c r="G51" s="4">
        <v>48</v>
      </c>
      <c r="H51" t="str">
        <f>VLOOKUP(G51,'[1]Team Listing'!$A$1:$R$251,2)</f>
        <v>Beermacht XI</v>
      </c>
      <c r="I51" s="5">
        <v>30</v>
      </c>
      <c r="J51" s="6" t="s">
        <v>12</v>
      </c>
      <c r="K51" t="str">
        <f>VLOOKUP(I51,'[1]Field List'!$A$2:$D$102,2,0)</f>
        <v>Charters Towers Airport Reserve</v>
      </c>
    </row>
    <row r="52" spans="1:12" x14ac:dyDescent="0.25">
      <c r="A52" t="s">
        <v>112</v>
      </c>
      <c r="B52" s="3">
        <v>51</v>
      </c>
      <c r="C52" t="str">
        <f>VLOOKUP(D52,'[1]Team Listing'!$A$1:$R$251,3)</f>
        <v>B2</v>
      </c>
      <c r="D52" s="4">
        <v>66</v>
      </c>
      <c r="E52" t="str">
        <f>VLOOKUP(D52,'[1]Team Listing'!$A$1:$R$251,2)</f>
        <v>Chuckers &amp; Sloggers</v>
      </c>
      <c r="F52" s="3" t="s">
        <v>4</v>
      </c>
      <c r="G52" s="4">
        <v>68</v>
      </c>
      <c r="H52" t="str">
        <f>VLOOKUP(G52,'[1]Team Listing'!$A$1:$R$251,2)</f>
        <v>Cracka Tinny</v>
      </c>
      <c r="I52" s="5">
        <v>42</v>
      </c>
      <c r="J52" s="6" t="s">
        <v>12</v>
      </c>
      <c r="K52" t="str">
        <f>VLOOKUP(I52,'[1]Field List'!$A$2:$D$102,2,0)</f>
        <v>Charters Towers Airport Reserve</v>
      </c>
    </row>
    <row r="53" spans="1:12" x14ac:dyDescent="0.25">
      <c r="A53" t="s">
        <v>112</v>
      </c>
      <c r="B53" s="3">
        <v>52</v>
      </c>
      <c r="C53" t="str">
        <f>VLOOKUP(D53,'[1]Team Listing'!$A$1:$R$251,3)</f>
        <v>B2</v>
      </c>
      <c r="D53" s="4">
        <v>96</v>
      </c>
      <c r="E53" t="str">
        <f>VLOOKUP(D53,'[1]Team Listing'!$A$1:$R$251,2)</f>
        <v>Hit 'N' Split</v>
      </c>
      <c r="F53" s="3" t="s">
        <v>4</v>
      </c>
      <c r="G53" s="4">
        <v>60</v>
      </c>
      <c r="H53" t="str">
        <f>VLOOKUP(G53,'[1]Team Listing'!$A$1:$R$251,2)</f>
        <v>Bum Grubs</v>
      </c>
      <c r="I53" s="5">
        <v>28</v>
      </c>
      <c r="J53" s="6" t="s">
        <v>12</v>
      </c>
      <c r="K53" t="str">
        <f>VLOOKUP(I53,'[1]Field List'!$A$2:$D$102,2,0)</f>
        <v>Charters Towers Airport Reserve</v>
      </c>
      <c r="L53" t="str">
        <f>VLOOKUP(I53,'[1]Field List'!$A$2:$D$102,4,0)</f>
        <v>Lou Laneyrie Oval</v>
      </c>
    </row>
    <row r="54" spans="1:12" x14ac:dyDescent="0.25">
      <c r="A54" t="s">
        <v>112</v>
      </c>
      <c r="B54" s="3">
        <v>53</v>
      </c>
      <c r="C54" t="str">
        <f>VLOOKUP(D54,'[1]Team Listing'!$A$1:$R$251,3)</f>
        <v>B2</v>
      </c>
      <c r="D54" s="4">
        <v>72</v>
      </c>
      <c r="E54" t="str">
        <f>VLOOKUP(D54,'[1]Team Listing'!$A$1:$R$251,2)</f>
        <v>Dimbulah Rugby Club</v>
      </c>
      <c r="F54" s="3" t="s">
        <v>4</v>
      </c>
      <c r="G54" s="4">
        <v>107</v>
      </c>
      <c r="H54" t="str">
        <f>VLOOKUP(G54,'[1]Team Listing'!$A$1:$R$251,2)</f>
        <v>Mongrels Mob</v>
      </c>
      <c r="I54" s="5">
        <v>41</v>
      </c>
      <c r="J54" s="6" t="s">
        <v>12</v>
      </c>
      <c r="K54" t="str">
        <f>VLOOKUP(I54,'[1]Field List'!$A$2:$D$102,2,0)</f>
        <v>Charters Towers Airport Reserve</v>
      </c>
    </row>
    <row r="55" spans="1:12" x14ac:dyDescent="0.25">
      <c r="A55" t="s">
        <v>112</v>
      </c>
      <c r="B55" s="3">
        <v>54</v>
      </c>
      <c r="C55" t="str">
        <f>VLOOKUP(D55,'[1]Team Listing'!$A$1:$R$251,3)</f>
        <v>B2</v>
      </c>
      <c r="D55" s="4">
        <v>61</v>
      </c>
      <c r="E55" t="str">
        <f>VLOOKUP(D55,'[1]Team Listing'!$A$1:$R$251,2)</f>
        <v>Bumbo's XI</v>
      </c>
      <c r="F55" s="3" t="s">
        <v>4</v>
      </c>
      <c r="G55" s="4">
        <v>53</v>
      </c>
      <c r="H55" t="str">
        <f>VLOOKUP(G55,'[1]Team Listing'!$A$1:$R$251,2)</f>
        <v>Blind Mullets</v>
      </c>
      <c r="I55" s="5">
        <v>45</v>
      </c>
      <c r="J55" s="6" t="s">
        <v>12</v>
      </c>
      <c r="K55" t="str">
        <f>VLOOKUP(I55,'[1]Field List'!$A$2:$D$102,2,0)</f>
        <v>Charters Towers Airport Reserve</v>
      </c>
      <c r="L55" t="str">
        <f>VLOOKUP(I55,'[1]Field List'!$A$2:$D$102,4,0)</f>
        <v>Closest field to Trade Centre</v>
      </c>
    </row>
    <row r="56" spans="1:12" x14ac:dyDescent="0.25">
      <c r="A56" t="s">
        <v>112</v>
      </c>
      <c r="B56" s="3">
        <v>55</v>
      </c>
      <c r="C56" t="str">
        <f>VLOOKUP(D56,'[1]Team Listing'!$A$1:$R$251,3)</f>
        <v>B2</v>
      </c>
      <c r="D56" s="4">
        <v>41</v>
      </c>
      <c r="E56" t="str">
        <f>VLOOKUP(D56,'[1]Team Listing'!$A$1:$R$251,2)</f>
        <v>Balfes Creek Boozers</v>
      </c>
      <c r="F56" s="3" t="s">
        <v>4</v>
      </c>
      <c r="G56" s="4">
        <v>50</v>
      </c>
      <c r="H56" t="str">
        <f>VLOOKUP(G56,'[1]Team Listing'!$A$1:$R$251,2)</f>
        <v>Bintang Boys</v>
      </c>
      <c r="I56" s="5">
        <v>29</v>
      </c>
      <c r="J56" s="6" t="s">
        <v>12</v>
      </c>
      <c r="K56" t="str">
        <f>VLOOKUP(I56,'[1]Field List'!$A$2:$D$102,2,0)</f>
        <v>Charters Towers Airport Reserve</v>
      </c>
      <c r="L56" t="str">
        <f>VLOOKUP(I56,'[1]Field List'!$A$2:$D$102,4,0)</f>
        <v>Opposite Depot</v>
      </c>
    </row>
    <row r="57" spans="1:12" x14ac:dyDescent="0.25">
      <c r="A57" t="s">
        <v>112</v>
      </c>
      <c r="B57" s="3">
        <v>56</v>
      </c>
      <c r="C57" t="str">
        <f>VLOOKUP(D57,'[1]Team Listing'!$A$1:$R$251,3)</f>
        <v>B2</v>
      </c>
      <c r="D57" s="4">
        <v>93</v>
      </c>
      <c r="E57" t="str">
        <f>VLOOKUP(D57,'[1]Team Listing'!$A$1:$R$251,2)</f>
        <v>Hden Grog Monsters</v>
      </c>
      <c r="F57" s="3" t="s">
        <v>4</v>
      </c>
      <c r="G57" s="4">
        <v>111</v>
      </c>
      <c r="H57" t="str">
        <f>VLOOKUP(G57,'[1]Team Listing'!$A$1:$R$251,2)</f>
        <v>Neville's Nomads</v>
      </c>
      <c r="I57" s="5">
        <v>11</v>
      </c>
      <c r="J57" s="6" t="s">
        <v>13</v>
      </c>
      <c r="K57" t="str">
        <f>VLOOKUP(I57,'[1]Field List'!$A$2:$D$102,2,0)</f>
        <v>Mossman Park Junior Cricket</v>
      </c>
      <c r="L57" t="str">
        <f>VLOOKUP(I57,'[1]Field List'!$A$2:$D$102,4,0)</f>
        <v>Field between Nets and Natal Downs Rd</v>
      </c>
    </row>
    <row r="58" spans="1:12" x14ac:dyDescent="0.25">
      <c r="A58" t="s">
        <v>112</v>
      </c>
      <c r="B58" s="3">
        <v>57</v>
      </c>
      <c r="C58" t="str">
        <f>VLOOKUP(D58,'[1]Team Listing'!$A$1:$R$251,3)</f>
        <v>B2</v>
      </c>
      <c r="D58" s="4">
        <v>120</v>
      </c>
      <c r="E58" t="str">
        <f>VLOOKUP(D58,'[1]Team Listing'!$A$1:$R$251,2)</f>
        <v>Popatop Mixups</v>
      </c>
      <c r="F58" s="3" t="s">
        <v>4</v>
      </c>
      <c r="G58" s="4">
        <v>74</v>
      </c>
      <c r="H58" t="str">
        <f>VLOOKUP(G58,'[1]Team Listing'!$A$1:$R$251,2)</f>
        <v>Dreaded Creeping  Bumrashes</v>
      </c>
      <c r="I58" s="5">
        <v>70</v>
      </c>
      <c r="J58" s="6" t="s">
        <v>13</v>
      </c>
      <c r="K58" t="str">
        <f>VLOOKUP(I58,'[1]Field List'!$A$2:$D$102,2,0)</f>
        <v>Popatop Plains</v>
      </c>
      <c r="L58" t="str">
        <f>VLOOKUP(I58,'[1]Field List'!$A$2:$D$102,4,0)</f>
        <v xml:space="preserve"> 3 km  on Woodchopper Road</v>
      </c>
    </row>
    <row r="59" spans="1:12" x14ac:dyDescent="0.25">
      <c r="A59" t="s">
        <v>112</v>
      </c>
      <c r="B59" s="3">
        <v>58</v>
      </c>
      <c r="C59" t="str">
        <f>VLOOKUP(D59,'[1]Team Listing'!$A$1:$R$251,3)</f>
        <v>B2</v>
      </c>
      <c r="D59" s="4">
        <v>52</v>
      </c>
      <c r="E59" t="str">
        <f>VLOOKUP(D59,'[1]Team Listing'!$A$1:$R$251,2)</f>
        <v>Blair's Ball Tamperers</v>
      </c>
      <c r="F59" s="3" t="s">
        <v>4</v>
      </c>
      <c r="G59" s="4">
        <v>98</v>
      </c>
      <c r="H59" t="str">
        <f>VLOOKUP(G59,'[1]Team Listing'!$A$1:$R$251,2)</f>
        <v>Jungle Patrol One</v>
      </c>
      <c r="I59" s="5">
        <v>45</v>
      </c>
      <c r="J59" s="6" t="s">
        <v>13</v>
      </c>
      <c r="K59" t="str">
        <f>VLOOKUP(I59,'[1]Field List'!$A$2:$D$102,2,0)</f>
        <v>Charters Towers Airport Reserve</v>
      </c>
      <c r="L59" t="str">
        <f>VLOOKUP(I59,'[1]Field List'!$A$2:$D$102,4,0)</f>
        <v>Closest field to Trade Centre</v>
      </c>
    </row>
    <row r="60" spans="1:12" x14ac:dyDescent="0.25">
      <c r="A60" t="s">
        <v>112</v>
      </c>
      <c r="B60" s="3">
        <v>59</v>
      </c>
      <c r="C60" t="str">
        <f>VLOOKUP(D60,'[1]Team Listing'!$A$1:$R$251,3)</f>
        <v>B2</v>
      </c>
      <c r="D60" s="4">
        <v>64</v>
      </c>
      <c r="E60" t="str">
        <f>VLOOKUP(D60,'[1]Team Listing'!$A$1:$R$251,2)</f>
        <v>Chads Champs</v>
      </c>
      <c r="F60" s="3" t="s">
        <v>4</v>
      </c>
      <c r="G60" s="4">
        <v>40</v>
      </c>
      <c r="H60" t="str">
        <f>VLOOKUP(G60,'[1]Team Listing'!$A$1:$R$251,2)</f>
        <v>Allan's XI</v>
      </c>
      <c r="I60" s="5">
        <v>54</v>
      </c>
      <c r="J60" s="6" t="s">
        <v>13</v>
      </c>
      <c r="K60" t="str">
        <f>VLOOKUP(I60,'[1]Field List'!$A$2:$D$102,2,0)</f>
        <v>Drink-A-Stubbie Downs</v>
      </c>
      <c r="L60" t="str">
        <f>VLOOKUP(I60,'[1]Field List'!$A$2:$D$102,4,0)</f>
        <v>7.5km on Weir Road</v>
      </c>
    </row>
    <row r="61" spans="1:12" x14ac:dyDescent="0.25">
      <c r="A61" t="s">
        <v>112</v>
      </c>
      <c r="B61" s="3">
        <v>60</v>
      </c>
      <c r="C61" t="str">
        <f>VLOOKUP(D61,'[1]Team Listing'!$A$1:$R$251,3)</f>
        <v>B2</v>
      </c>
      <c r="D61" s="4">
        <v>94</v>
      </c>
      <c r="E61" t="str">
        <f>VLOOKUP(D61,'[1]Team Listing'!$A$1:$R$251,2)</f>
        <v>Health Hazards</v>
      </c>
      <c r="F61" s="3" t="s">
        <v>4</v>
      </c>
      <c r="G61" s="4">
        <v>38</v>
      </c>
      <c r="H61" t="str">
        <f>VLOOKUP(G61,'[1]Team Listing'!$A$1:$R$251,2)</f>
        <v>Alegnim Lads</v>
      </c>
      <c r="I61" s="5">
        <v>56</v>
      </c>
      <c r="J61" s="6" t="s">
        <v>13</v>
      </c>
      <c r="K61" t="str">
        <f>VLOOKUP(I61,'[1]Field List'!$A$2:$D$102,2,0)</f>
        <v>Eventide</v>
      </c>
      <c r="L61" t="str">
        <f>VLOOKUP(I61,'[1]Field List'!$A$2:$D$102,4,0)</f>
        <v>Eventide</v>
      </c>
    </row>
    <row r="62" spans="1:12" x14ac:dyDescent="0.25">
      <c r="A62" t="s">
        <v>112</v>
      </c>
      <c r="B62" s="3">
        <v>61</v>
      </c>
      <c r="C62" t="str">
        <f>VLOOKUP(D62,'[1]Team Listing'!$A$1:$R$251,3)</f>
        <v>B2</v>
      </c>
      <c r="D62" s="4">
        <v>55</v>
      </c>
      <c r="E62" t="str">
        <f>VLOOKUP(D62,'[1]Team Listing'!$A$1:$R$251,2)</f>
        <v>Bloody Huge XI</v>
      </c>
      <c r="F62" s="3" t="s">
        <v>4</v>
      </c>
      <c r="G62" s="4">
        <v>153</v>
      </c>
      <c r="H62" t="str">
        <f>VLOOKUP(G62,'[1]Team Listing'!$A$1:$R$251,2)</f>
        <v>Wallabies</v>
      </c>
      <c r="I62" s="5">
        <v>64</v>
      </c>
      <c r="J62" s="6" t="s">
        <v>13</v>
      </c>
      <c r="K62" t="str">
        <f>VLOOKUP(I62,'[1]Field List'!$A$2:$D$102,2,0)</f>
        <v>School of Distance Education</v>
      </c>
      <c r="L62" t="str">
        <f>VLOOKUP(I62,'[1]Field List'!$A$2:$D$102,4,0)</f>
        <v>School of Distance Education</v>
      </c>
    </row>
    <row r="63" spans="1:12" x14ac:dyDescent="0.25">
      <c r="A63" t="s">
        <v>112</v>
      </c>
      <c r="B63" s="3">
        <v>62</v>
      </c>
      <c r="C63" t="str">
        <f>VLOOKUP(D63,'[1]Team Listing'!$A$1:$R$251,3)</f>
        <v>B2</v>
      </c>
      <c r="D63" s="4">
        <v>125</v>
      </c>
      <c r="E63" t="str">
        <f>VLOOKUP(D63,'[1]Team Listing'!$A$1:$R$251,2)</f>
        <v>Salisbury Boys XI Team 1</v>
      </c>
      <c r="F63" s="3" t="s">
        <v>4</v>
      </c>
      <c r="G63" s="4">
        <v>67</v>
      </c>
      <c r="H63" t="str">
        <f>VLOOKUP(G63,'[1]Team Listing'!$A$1:$R$251,2)</f>
        <v>Coen Heroes</v>
      </c>
      <c r="I63" s="5">
        <v>68</v>
      </c>
      <c r="J63" s="6" t="s">
        <v>13</v>
      </c>
      <c r="K63" t="str">
        <f>VLOOKUP(I63,'[1]Field List'!$A$2:$D$102,2,0)</f>
        <v>Sellheim</v>
      </c>
      <c r="L63" t="str">
        <f>VLOOKUP(I63,'[1]Field List'!$A$2:$D$102,4,0)</f>
        <v xml:space="preserve">Ben Carrs  Field                      </v>
      </c>
    </row>
    <row r="64" spans="1:12" x14ac:dyDescent="0.25">
      <c r="A64" t="s">
        <v>112</v>
      </c>
      <c r="B64" s="3">
        <v>63</v>
      </c>
      <c r="C64" t="str">
        <f>VLOOKUP(D64,'[1]Team Listing'!$A$1:$R$251,3)</f>
        <v>B2</v>
      </c>
      <c r="D64" s="4">
        <v>92</v>
      </c>
      <c r="E64" t="str">
        <f>VLOOKUP(D64,'[1]Team Listing'!$A$1:$R$251,2)</f>
        <v>HazBeanz</v>
      </c>
      <c r="F64" s="3" t="s">
        <v>4</v>
      </c>
      <c r="G64" s="4">
        <v>51</v>
      </c>
      <c r="H64" t="str">
        <f>VLOOKUP(G64,'[1]Team Listing'!$A$1:$R$251,2)</f>
        <v xml:space="preserve">Black Bream  </v>
      </c>
      <c r="I64" s="5">
        <v>69</v>
      </c>
      <c r="J64" s="6" t="s">
        <v>13</v>
      </c>
      <c r="K64" t="str">
        <f>VLOOKUP(I64,'[1]Field List'!$A$2:$D$102,2,0)</f>
        <v xml:space="preserve">Alcheringa     </v>
      </c>
      <c r="L64" t="str">
        <f>VLOOKUP(I64,'[1]Field List'!$A$2:$D$102,4,0)</f>
        <v>4.2 km on Old Dalrymple Road.</v>
      </c>
    </row>
    <row r="65" spans="1:12" x14ac:dyDescent="0.25">
      <c r="A65" t="s">
        <v>112</v>
      </c>
      <c r="B65" s="3">
        <v>64</v>
      </c>
      <c r="C65" t="str">
        <f>VLOOKUP(D65,'[1]Team Listing'!$A$1:$R$251,3)</f>
        <v>B2</v>
      </c>
      <c r="D65" s="4">
        <v>115</v>
      </c>
      <c r="E65" t="str">
        <f>VLOOKUP(D65,'[1]Team Listing'!$A$1:$R$251,2)</f>
        <v>Parmy Army</v>
      </c>
      <c r="F65" s="3" t="s">
        <v>4</v>
      </c>
      <c r="G65" s="4">
        <v>82</v>
      </c>
      <c r="H65" t="str">
        <f>VLOOKUP(G65,'[1]Team Listing'!$A$1:$R$251,2)</f>
        <v>Farmer's XI</v>
      </c>
      <c r="I65" s="5">
        <v>66</v>
      </c>
      <c r="J65" s="6" t="s">
        <v>13</v>
      </c>
      <c r="K65" t="str">
        <f>VLOOKUP(I65,'[1]Field List'!$A$2:$D$102,2,0)</f>
        <v>Six Pack Downs</v>
      </c>
      <c r="L65" t="str">
        <f>VLOOKUP(I65,'[1]Field List'!$A$2:$D$102,4,0)</f>
        <v>3.6 km on Lynd Highway</v>
      </c>
    </row>
    <row r="66" spans="1:12" x14ac:dyDescent="0.25">
      <c r="A66" t="s">
        <v>112</v>
      </c>
      <c r="B66" s="3">
        <v>65</v>
      </c>
      <c r="C66" t="str">
        <f>VLOOKUP(D66,'[1]Team Listing'!$A$1:$R$251,3)</f>
        <v>B2</v>
      </c>
      <c r="D66" s="4">
        <v>75</v>
      </c>
      <c r="E66" t="str">
        <f>VLOOKUP(D66,'[1]Team Listing'!$A$1:$R$251,2)</f>
        <v>Ducken Useless</v>
      </c>
      <c r="F66" s="3" t="s">
        <v>4</v>
      </c>
      <c r="G66" s="4">
        <v>165</v>
      </c>
      <c r="H66" t="str">
        <f>VLOOKUP(G66,'[1]Team Listing'!$A$1:$R$251,2)</f>
        <v>XXXX Floor Beers</v>
      </c>
      <c r="I66" s="5">
        <v>20</v>
      </c>
      <c r="J66" s="6" t="s">
        <v>13</v>
      </c>
      <c r="K66" t="str">
        <f>VLOOKUP(I66,'[1]Field List'!$A$2:$D$102,2,0)</f>
        <v>Richmond Hill State School</v>
      </c>
      <c r="L66" t="str">
        <f>VLOOKUP(I66,'[1]Field List'!$A$2:$D$102,4,0)</f>
        <v>Richmond Hill School</v>
      </c>
    </row>
    <row r="67" spans="1:12" x14ac:dyDescent="0.25">
      <c r="A67" t="s">
        <v>112</v>
      </c>
      <c r="B67" s="3">
        <v>66</v>
      </c>
      <c r="C67" t="str">
        <f>VLOOKUP(D67,'[1]Team Listing'!$A$1:$R$251,3)</f>
        <v>B2</v>
      </c>
      <c r="D67" s="4">
        <v>162</v>
      </c>
      <c r="E67" t="str">
        <f>VLOOKUP(D67,'[1]Team Listing'!$A$1:$R$251,2)</f>
        <v>Western Star Pickets 2</v>
      </c>
      <c r="F67" s="3" t="s">
        <v>4</v>
      </c>
      <c r="G67" s="4">
        <v>59</v>
      </c>
      <c r="H67" t="str">
        <f>VLOOKUP(G67,'[1]Team Listing'!$A$1:$R$251,2)</f>
        <v>Buffalo XI</v>
      </c>
      <c r="I67" s="5">
        <v>19</v>
      </c>
      <c r="J67" s="6" t="s">
        <v>13</v>
      </c>
      <c r="K67" t="str">
        <f>VLOOKUP(I67,'[1]Field List'!$A$2:$D$102,2,0)</f>
        <v>Blackheath &amp; Thornburgh College</v>
      </c>
      <c r="L67" t="str">
        <f>VLOOKUP(I67,'[1]Field List'!$A$2:$D$102,4,0)</f>
        <v>Waverley Field</v>
      </c>
    </row>
    <row r="68" spans="1:12" x14ac:dyDescent="0.25">
      <c r="A68" t="s">
        <v>112</v>
      </c>
      <c r="B68" s="3">
        <v>67</v>
      </c>
      <c r="C68" t="str">
        <f>VLOOKUP(D68,'[1]Team Listing'!$A$1:$R$251,3)</f>
        <v>B2</v>
      </c>
      <c r="D68" s="4">
        <v>110</v>
      </c>
      <c r="E68" t="str">
        <f>VLOOKUP(D68,'[1]Team Listing'!$A$1:$R$251,2)</f>
        <v>Nanna Meryl's XI</v>
      </c>
      <c r="F68" s="3" t="s">
        <v>4</v>
      </c>
      <c r="G68" s="4">
        <v>73</v>
      </c>
      <c r="H68" t="str">
        <f>VLOOKUP(G68,'[1]Team Listing'!$A$1:$R$251,2)</f>
        <v>Dirty Dogs</v>
      </c>
      <c r="I68" s="5">
        <v>74</v>
      </c>
      <c r="J68" s="6" t="s">
        <v>13</v>
      </c>
      <c r="K68" t="str">
        <f>VLOOKUP(I68,'[1]Field List'!$A$2:$D$102,2,0)</f>
        <v>Urdera  Road</v>
      </c>
      <c r="L68" t="str">
        <f>VLOOKUP(I68,'[1]Field List'!$A$2:$D$102,4,0)</f>
        <v>3.2 km Urdera  Road on Lynd H/Way 5km</v>
      </c>
    </row>
    <row r="69" spans="1:12" x14ac:dyDescent="0.25">
      <c r="A69" t="s">
        <v>112</v>
      </c>
      <c r="B69" s="3">
        <v>68</v>
      </c>
      <c r="C69" t="str">
        <f>VLOOKUP(D69,'[1]Team Listing'!$A$1:$R$251,3)</f>
        <v>B2</v>
      </c>
      <c r="D69" s="4">
        <v>57</v>
      </c>
      <c r="E69" t="str">
        <f>VLOOKUP(D69,'[1]Team Listing'!$A$1:$R$251,2)</f>
        <v>Brokebat Mountain</v>
      </c>
      <c r="F69" s="3" t="s">
        <v>4</v>
      </c>
      <c r="G69" s="4">
        <v>54</v>
      </c>
      <c r="H69" t="str">
        <f>VLOOKUP(G69,'[1]Team Listing'!$A$1:$R$251,2)</f>
        <v>Blood, Sweat 'N' Beers</v>
      </c>
      <c r="I69" s="5">
        <v>61</v>
      </c>
      <c r="J69" s="6" t="s">
        <v>13</v>
      </c>
      <c r="K69" t="str">
        <f>VLOOKUP(I69,'[1]Field List'!$A$2:$D$102,2,0)</f>
        <v>Towers Taipans Soccer Field</v>
      </c>
      <c r="L69" t="str">
        <f>VLOOKUP(I69,'[1]Field List'!$A$2:$D$102,4,0)</f>
        <v>Kerswell Oval</v>
      </c>
    </row>
    <row r="70" spans="1:12" x14ac:dyDescent="0.25">
      <c r="A70" t="s">
        <v>112</v>
      </c>
      <c r="B70" s="3">
        <v>69</v>
      </c>
      <c r="C70" t="str">
        <f>VLOOKUP(D70,'[1]Team Listing'!$A$1:$R$251,3)</f>
        <v>B2</v>
      </c>
      <c r="D70" s="4">
        <v>70</v>
      </c>
      <c r="E70" t="str">
        <f>VLOOKUP(D70,'[1]Team Listing'!$A$1:$R$251,2)</f>
        <v>Cunning Stumpz</v>
      </c>
      <c r="F70" s="3" t="s">
        <v>4</v>
      </c>
      <c r="G70" s="4">
        <v>58</v>
      </c>
      <c r="H70" t="str">
        <f>VLOOKUP(G70,'[1]Team Listing'!$A$1:$R$251,2)</f>
        <v>Brothers</v>
      </c>
      <c r="I70" s="5">
        <v>50</v>
      </c>
      <c r="J70" s="6" t="s">
        <v>13</v>
      </c>
      <c r="K70" t="str">
        <f>VLOOKUP(I70,'[1]Field List'!$A$2:$D$102,2,0)</f>
        <v>Goldfield Sporting Complex</v>
      </c>
      <c r="L70" t="str">
        <f>VLOOKUP(I70,'[1]Field List'!$A$2:$D$102,4,0)</f>
        <v>2nd away from Athletic Club</v>
      </c>
    </row>
    <row r="71" spans="1:12" x14ac:dyDescent="0.25">
      <c r="A71" t="s">
        <v>112</v>
      </c>
      <c r="B71" s="3">
        <v>70</v>
      </c>
      <c r="C71" t="str">
        <f>VLOOKUP(D71,'[1]Team Listing'!$A$1:$R$251,3)</f>
        <v>B2</v>
      </c>
      <c r="D71" s="4">
        <v>42</v>
      </c>
      <c r="E71" t="str">
        <f>VLOOKUP(D71,'[1]Team Listing'!$A$1:$R$251,2)</f>
        <v>Ballz Hangin</v>
      </c>
      <c r="F71" s="3" t="s">
        <v>4</v>
      </c>
      <c r="G71" s="4">
        <v>152</v>
      </c>
      <c r="H71" t="str">
        <f>VLOOKUP(G71,'[1]Team Listing'!$A$1:$R$251,2)</f>
        <v>Victoria Mill</v>
      </c>
      <c r="I71" s="5">
        <v>77</v>
      </c>
      <c r="J71" s="6" t="s">
        <v>13</v>
      </c>
      <c r="K71" t="str">
        <f>VLOOKUP(I71,'[1]Field List'!$A$2:$D$102,2,0)</f>
        <v>A Leonardi</v>
      </c>
      <c r="L71" t="str">
        <f>VLOOKUP(I71,'[1]Field List'!$A$2:$D$102,4,0)</f>
        <v>30 Torsview Road of Woodchopper Road</v>
      </c>
    </row>
    <row r="72" spans="1:12" x14ac:dyDescent="0.25">
      <c r="A72" t="s">
        <v>112</v>
      </c>
      <c r="B72" s="3">
        <v>71</v>
      </c>
      <c r="C72" t="str">
        <f>VLOOKUP(D72,'[1]Team Listing'!$A$1:$R$251,3)</f>
        <v>B2</v>
      </c>
      <c r="D72" s="4">
        <v>127</v>
      </c>
      <c r="E72" t="str">
        <f>VLOOKUP(D72,'[1]Team Listing'!$A$1:$R$251,2)</f>
        <v>Scuds 11</v>
      </c>
      <c r="F72" s="3" t="s">
        <v>4</v>
      </c>
      <c r="G72" s="4">
        <v>134</v>
      </c>
      <c r="H72" t="str">
        <f>VLOOKUP(G72,'[1]Team Listing'!$A$1:$R$251,2)</f>
        <v>Stiff Members</v>
      </c>
      <c r="I72" s="5">
        <v>15</v>
      </c>
      <c r="J72" s="6" t="s">
        <v>13</v>
      </c>
      <c r="K72" t="str">
        <f>VLOOKUP(I72,'[1]Field List'!$A$2:$D$102,2,0)</f>
        <v>Mosman Park Junior Cricket</v>
      </c>
      <c r="L72" t="str">
        <f>VLOOKUP(I72,'[1]Field List'!$A$2:$D$102,4,0)</f>
        <v>Top field towards Mt Leyshon Road</v>
      </c>
    </row>
    <row r="73" spans="1:12" x14ac:dyDescent="0.25">
      <c r="A73" t="s">
        <v>112</v>
      </c>
      <c r="B73" s="3">
        <v>72</v>
      </c>
      <c r="C73" t="str">
        <f>VLOOKUP(D73,'[1]Team Listing'!$A$1:$R$251,3)</f>
        <v>B2</v>
      </c>
      <c r="D73" s="4">
        <v>47</v>
      </c>
      <c r="E73" t="str">
        <f>VLOOKUP(D73,'[1]Team Listing'!$A$1:$R$251,2)</f>
        <v>Beerhounds</v>
      </c>
      <c r="F73" s="3" t="s">
        <v>4</v>
      </c>
      <c r="G73" s="4">
        <v>43</v>
      </c>
      <c r="H73" t="str">
        <f>VLOOKUP(G73,'[1]Team Listing'!$A$1:$R$251,2)</f>
        <v>Bang Bang Boys</v>
      </c>
      <c r="I73" s="5">
        <v>71</v>
      </c>
      <c r="J73" s="6" t="s">
        <v>13</v>
      </c>
      <c r="K73" t="str">
        <f>VLOOKUP(I73,'[1]Field List'!$A$2:$D$102,2,0)</f>
        <v>Lords</v>
      </c>
      <c r="L73" t="str">
        <f>VLOOKUP(I73,'[1]Field List'!$A$2:$D$102,4,0)</f>
        <v>Off Phillipson Road near Distance Edd</v>
      </c>
    </row>
    <row r="74" spans="1:12" x14ac:dyDescent="0.25">
      <c r="A74" t="s">
        <v>112</v>
      </c>
      <c r="B74" s="3">
        <v>73</v>
      </c>
      <c r="C74" t="str">
        <f>VLOOKUP(D74,'[1]Team Listing'!$A$1:$R$251,3)</f>
        <v>B2</v>
      </c>
      <c r="D74" s="4">
        <v>65</v>
      </c>
      <c r="E74" t="str">
        <f>VLOOKUP(D74,'[1]Team Listing'!$A$1:$R$251,2)</f>
        <v>Chasing Tail</v>
      </c>
      <c r="F74" s="3" t="s">
        <v>4</v>
      </c>
      <c r="G74" s="4">
        <v>146</v>
      </c>
      <c r="H74" t="str">
        <f>VLOOKUP(G74,'[1]Team Listing'!$A$1:$R$251,2)</f>
        <v>Tinned Up</v>
      </c>
      <c r="I74" s="5">
        <v>8</v>
      </c>
      <c r="J74" s="6" t="s">
        <v>13</v>
      </c>
      <c r="K74" t="str">
        <f>VLOOKUP(I74,'[1]Field List'!$A$2:$D$102,2,0)</f>
        <v>All Souls &amp; St Gabriels School</v>
      </c>
      <c r="L74" t="str">
        <f>VLOOKUP(I74,'[1]Field List'!$A$2:$D$102,4,0)</f>
        <v>Burry  Oval</v>
      </c>
    </row>
    <row r="75" spans="1:12" x14ac:dyDescent="0.25">
      <c r="A75" t="s">
        <v>112</v>
      </c>
      <c r="B75" s="3">
        <v>74</v>
      </c>
      <c r="C75" t="str">
        <f>VLOOKUP(D75,'[1]Team Listing'!$A$1:$R$251,3)</f>
        <v>B2</v>
      </c>
      <c r="D75" s="4">
        <v>106</v>
      </c>
      <c r="E75" t="str">
        <f>VLOOKUP(D75,'[1]Team Listing'!$A$1:$R$251,2)</f>
        <v>Mingela</v>
      </c>
      <c r="F75" s="3" t="s">
        <v>4</v>
      </c>
      <c r="G75" s="4">
        <v>164</v>
      </c>
      <c r="H75" t="str">
        <f>VLOOKUP(G75,'[1]Team Listing'!$A$1:$R$251,2)</f>
        <v>Wreck Em XI</v>
      </c>
      <c r="I75" s="5">
        <v>63</v>
      </c>
      <c r="J75" s="6" t="s">
        <v>13</v>
      </c>
      <c r="K75" t="str">
        <f>VLOOKUP(I75,'[1]Field List'!$A$2:$D$102,2,0)</f>
        <v>Wreck Em XI Home Field</v>
      </c>
      <c r="L75" t="str">
        <f>VLOOKUP(I75,'[1]Field List'!$A$2:$D$102,4,0)</f>
        <v>Coffison's Block</v>
      </c>
    </row>
    <row r="76" spans="1:12" x14ac:dyDescent="0.25">
      <c r="A76" t="s">
        <v>112</v>
      </c>
      <c r="B76" s="3">
        <v>75</v>
      </c>
      <c r="C76" t="str">
        <f>VLOOKUP(D76,'[1]Team Listing'!$A$1:$R$251,3)</f>
        <v>B2</v>
      </c>
      <c r="D76" s="4">
        <v>155</v>
      </c>
      <c r="E76" t="str">
        <f>VLOOKUP(D76,'[1]Team Listing'!$A$1:$R$251,2)</f>
        <v>Wannabie's</v>
      </c>
      <c r="F76" s="3" t="s">
        <v>4</v>
      </c>
      <c r="G76" s="4">
        <v>102</v>
      </c>
      <c r="H76" t="str">
        <f>VLOOKUP(G76,'[1]Team Listing'!$A$1:$R$251,2)</f>
        <v>Logistic All Sorts</v>
      </c>
      <c r="I76" s="5">
        <v>75</v>
      </c>
      <c r="J76" s="6" t="s">
        <v>13</v>
      </c>
      <c r="K76" t="str">
        <f>VLOOKUP(I76,'[1]Field List'!$A$2:$D$102,2,0)</f>
        <v xml:space="preserve">Brokevale       </v>
      </c>
      <c r="L76" t="str">
        <f>VLOOKUP(I76,'[1]Field List'!$A$2:$D$102,4,0)</f>
        <v>3.8 km Milchester Road Queenslander Road</v>
      </c>
    </row>
    <row r="77" spans="1:12" x14ac:dyDescent="0.25">
      <c r="A77" t="s">
        <v>112</v>
      </c>
      <c r="B77" s="3">
        <v>76</v>
      </c>
      <c r="C77" t="str">
        <f>VLOOKUP(D77,'[1]Team Listing'!$A$1:$R$251,3)</f>
        <v>B2</v>
      </c>
      <c r="D77" s="4">
        <v>49</v>
      </c>
      <c r="E77" t="str">
        <f>VLOOKUP(D77,'[1]Team Listing'!$A$1:$R$251,2)</f>
        <v>Big Micks Finns XI</v>
      </c>
      <c r="F77" s="3" t="s">
        <v>4</v>
      </c>
      <c r="G77" s="4">
        <v>112</v>
      </c>
      <c r="H77" t="str">
        <f>VLOOKUP(G77,'[1]Team Listing'!$A$1:$R$251,2)</f>
        <v>NHS Total</v>
      </c>
      <c r="I77" s="5">
        <v>73</v>
      </c>
      <c r="J77" s="6" t="s">
        <v>13</v>
      </c>
      <c r="K77" t="str">
        <f>VLOOKUP(I77,'[1]Field List'!$A$2:$D$102,2,0)</f>
        <v>51 Corral Road</v>
      </c>
      <c r="L77" t="str">
        <f>VLOOKUP(I77,'[1]Field List'!$A$2:$D$102,4,0)</f>
        <v>3.1 km Jesmond Road on Mt Isa  H/Way  10 km</v>
      </c>
    </row>
    <row r="78" spans="1:12" x14ac:dyDescent="0.25">
      <c r="A78" t="s">
        <v>112</v>
      </c>
      <c r="B78" s="3">
        <v>77</v>
      </c>
      <c r="C78" t="str">
        <f>VLOOKUP(D78,'[1]Team Listing'!$A$1:$R$251,3)</f>
        <v>B2</v>
      </c>
      <c r="D78" s="4">
        <v>159</v>
      </c>
      <c r="E78" t="str">
        <f>VLOOKUP(D78,'[1]Team Listing'!$A$1:$R$251,2)</f>
        <v>West Indigies</v>
      </c>
      <c r="F78" s="3" t="s">
        <v>4</v>
      </c>
      <c r="G78" s="4">
        <v>156</v>
      </c>
      <c r="H78" t="str">
        <f>VLOOKUP(G78,'[1]Team Listing'!$A$1:$R$251,2)</f>
        <v>Wattle Boys</v>
      </c>
      <c r="I78" s="5">
        <v>34</v>
      </c>
      <c r="J78" s="6" t="s">
        <v>13</v>
      </c>
      <c r="K78" t="str">
        <f>VLOOKUP(I78,'[1]Field List'!$A$2:$D$102,2,0)</f>
        <v>Charters Towers Airport Reserve</v>
      </c>
    </row>
    <row r="79" spans="1:12" x14ac:dyDescent="0.25">
      <c r="A79" t="s">
        <v>112</v>
      </c>
      <c r="B79" s="3">
        <v>78</v>
      </c>
      <c r="C79" t="str">
        <f>VLOOKUP(D79,'[1]Team Listing'!$A$1:$R$251,3)</f>
        <v>B2</v>
      </c>
      <c r="D79" s="4">
        <v>166</v>
      </c>
      <c r="E79" t="str">
        <f>VLOOKUP(D79,'[1]Team Listing'!$A$1:$R$251,2)</f>
        <v>Yabulu</v>
      </c>
      <c r="F79" s="3" t="s">
        <v>4</v>
      </c>
      <c r="G79" s="4">
        <v>150</v>
      </c>
      <c r="H79" t="str">
        <f>VLOOKUP(G79,'[1]Team Listing'!$A$1:$R$251,2)</f>
        <v>U12's PCYC</v>
      </c>
      <c r="I79" s="5">
        <v>23</v>
      </c>
      <c r="J79" s="6" t="s">
        <v>13</v>
      </c>
      <c r="K79" t="str">
        <f>VLOOKUP(I79,'[1]Field List'!$A$2:$D$102,2,0)</f>
        <v>Charters Towers Gun Club</v>
      </c>
      <c r="L79" t="str">
        <f>VLOOKUP(I79,'[1]Field List'!$A$2:$D$102,4,0)</f>
        <v>Left Hand side/2nd away from clubhouse</v>
      </c>
    </row>
    <row r="80" spans="1:12" x14ac:dyDescent="0.25">
      <c r="A80" t="s">
        <v>112</v>
      </c>
      <c r="B80" s="3">
        <v>79</v>
      </c>
      <c r="C80" t="str">
        <f>VLOOKUP(D80,'[1]Team Listing'!$A$1:$R$251,3)</f>
        <v>B2</v>
      </c>
      <c r="D80" s="4">
        <v>158</v>
      </c>
      <c r="E80" t="str">
        <f>VLOOKUP(D80,'[1]Team Listing'!$A$1:$R$251,2)</f>
        <v>Weipa Croc's</v>
      </c>
      <c r="F80" s="3" t="s">
        <v>4</v>
      </c>
      <c r="G80" s="4">
        <v>157</v>
      </c>
      <c r="H80" t="str">
        <f>VLOOKUP(G80,'[1]Team Listing'!$A$1:$R$251,2)</f>
        <v>Weekend Wariyas</v>
      </c>
      <c r="I80" s="5">
        <v>10</v>
      </c>
      <c r="J80" s="6" t="s">
        <v>13</v>
      </c>
      <c r="K80" t="str">
        <f>VLOOKUP(I80,'[1]Field List'!$A$2:$D$102,2,0)</f>
        <v>All Souls &amp; St Gabriels School</v>
      </c>
      <c r="L80" t="str">
        <f>VLOOKUP(I80,'[1]Field List'!$A$2:$D$102,4,0)</f>
        <v>Burns Oval   across- road</v>
      </c>
    </row>
    <row r="81" spans="1:12" x14ac:dyDescent="0.25">
      <c r="A81" t="s">
        <v>112</v>
      </c>
      <c r="B81" s="3">
        <v>80</v>
      </c>
      <c r="C81" t="str">
        <f>VLOOKUP(D81,'[1]Team Listing'!$A$1:$R$251,3)</f>
        <v>B2</v>
      </c>
      <c r="D81" s="4">
        <v>151</v>
      </c>
      <c r="E81" t="str">
        <f>VLOOKUP(D81,'[1]Team Listing'!$A$1:$R$251,2)</f>
        <v>Urkel's XI</v>
      </c>
      <c r="F81" s="3" t="s">
        <v>4</v>
      </c>
      <c r="G81" s="4">
        <v>117</v>
      </c>
      <c r="H81" t="str">
        <f>VLOOKUP(G81,'[1]Team Listing'!$A$1:$R$251,2)</f>
        <v>Pilz &amp; Bills</v>
      </c>
      <c r="I81" s="5">
        <v>30</v>
      </c>
      <c r="J81" s="6" t="s">
        <v>13</v>
      </c>
      <c r="K81" t="str">
        <f>VLOOKUP(I81,'[1]Field List'!$A$2:$D$102,2,0)</f>
        <v>Charters Towers Airport Reserve</v>
      </c>
    </row>
    <row r="82" spans="1:12" x14ac:dyDescent="0.25">
      <c r="A82" t="s">
        <v>112</v>
      </c>
      <c r="B82" s="3">
        <v>81</v>
      </c>
      <c r="C82" t="str">
        <f>VLOOKUP(D82,'[1]Team Listing'!$A$1:$R$251,3)</f>
        <v>B2</v>
      </c>
      <c r="D82" s="4">
        <v>122</v>
      </c>
      <c r="E82" t="str">
        <f>VLOOKUP(D82,'[1]Team Listing'!$A$1:$R$251,2)</f>
        <v>Pretenders</v>
      </c>
      <c r="F82" s="3" t="s">
        <v>4</v>
      </c>
      <c r="G82" s="4">
        <v>133</v>
      </c>
      <c r="H82" t="str">
        <f>VLOOKUP(G82,'[1]Team Listing'!$A$1:$R$251,2)</f>
        <v>Steamers XI</v>
      </c>
      <c r="I82" s="5">
        <v>42</v>
      </c>
      <c r="J82" s="6" t="s">
        <v>13</v>
      </c>
      <c r="K82" t="str">
        <f>VLOOKUP(I82,'[1]Field List'!$A$2:$D$102,2,0)</f>
        <v>Charters Towers Airport Reserve</v>
      </c>
    </row>
    <row r="83" spans="1:12" x14ac:dyDescent="0.25">
      <c r="A83" t="s">
        <v>112</v>
      </c>
      <c r="B83" s="3">
        <v>82</v>
      </c>
      <c r="C83" t="str">
        <f>VLOOKUP(D83,'[1]Team Listing'!$A$1:$R$251,3)</f>
        <v>B2</v>
      </c>
      <c r="D83" s="4">
        <v>128</v>
      </c>
      <c r="E83" t="str">
        <f>VLOOKUP(D83,'[1]Team Listing'!$A$1:$R$251,2)</f>
        <v>Sesh Gremlins</v>
      </c>
      <c r="F83" s="3" t="s">
        <v>4</v>
      </c>
      <c r="G83" s="4">
        <v>136</v>
      </c>
      <c r="H83" t="str">
        <f>VLOOKUP(G83,'[1]Team Listing'!$A$1:$R$251,2)</f>
        <v>Sweaty Munters</v>
      </c>
      <c r="I83" s="5">
        <v>41</v>
      </c>
      <c r="J83" s="6" t="s">
        <v>13</v>
      </c>
      <c r="K83" t="str">
        <f>VLOOKUP(I83,'[1]Field List'!$A$2:$D$102,2,0)</f>
        <v>Charters Towers Airport Reserve</v>
      </c>
    </row>
    <row r="84" spans="1:12" x14ac:dyDescent="0.25">
      <c r="A84" t="s">
        <v>112</v>
      </c>
      <c r="B84" s="3">
        <v>83</v>
      </c>
      <c r="C84" t="str">
        <f>VLOOKUP(D84,'[1]Team Listing'!$A$1:$R$251,3)</f>
        <v>B2</v>
      </c>
      <c r="D84" s="4">
        <v>131</v>
      </c>
      <c r="E84" t="str">
        <f>VLOOKUP(D84,'[1]Team Listing'!$A$1:$R$251,2)</f>
        <v>Smackedaround</v>
      </c>
      <c r="F84" s="3" t="s">
        <v>4</v>
      </c>
      <c r="G84" s="4">
        <v>137</v>
      </c>
      <c r="H84" t="str">
        <f>VLOOKUP(G84,'[1]Team Listing'!$A$1:$R$251,2)</f>
        <v>Swingers 2</v>
      </c>
      <c r="I84" s="5">
        <v>28</v>
      </c>
      <c r="J84" s="6" t="s">
        <v>13</v>
      </c>
      <c r="K84" t="str">
        <f>VLOOKUP(I84,'[1]Field List'!$A$2:$D$102,2,0)</f>
        <v>Charters Towers Airport Reserve</v>
      </c>
      <c r="L84" t="str">
        <f>VLOOKUP(I84,'[1]Field List'!$A$2:$D$102,4,0)</f>
        <v>Lou Laneyrie Oval</v>
      </c>
    </row>
    <row r="85" spans="1:12" x14ac:dyDescent="0.25">
      <c r="A85" t="s">
        <v>112</v>
      </c>
      <c r="B85" s="3">
        <v>84</v>
      </c>
      <c r="C85" t="str">
        <f>VLOOKUP(D85,'[1]Team Listing'!$A$1:$R$251,3)</f>
        <v>B2</v>
      </c>
      <c r="D85" s="4">
        <v>248</v>
      </c>
      <c r="E85" t="str">
        <f>VLOOKUP(D85,'[1]Team Listing'!$A$1:$R$251,2)</f>
        <v>Wilderbeast</v>
      </c>
      <c r="F85" s="3" t="s">
        <v>4</v>
      </c>
      <c r="G85" s="4">
        <v>249</v>
      </c>
      <c r="H85" t="str">
        <f>VLOOKUP(G85,'[1]Team Listing'!$A$1:$R$251,2)</f>
        <v>Politically Incorrect</v>
      </c>
      <c r="I85" s="5">
        <v>63</v>
      </c>
      <c r="J85" s="6" t="s">
        <v>13</v>
      </c>
      <c r="K85" t="str">
        <f>VLOOKUP(I85,'[1]Field List'!$A$2:$D$102,2,0)</f>
        <v>Wreck Em XI Home Field</v>
      </c>
      <c r="L85" t="str">
        <f>VLOOKUP(I85,'[1]Field List'!$A$2:$D$102,4,0)</f>
        <v>Coffison's Block</v>
      </c>
    </row>
    <row r="86" spans="1:12" x14ac:dyDescent="0.25">
      <c r="A86" t="s">
        <v>112</v>
      </c>
      <c r="B86" s="3">
        <v>85</v>
      </c>
      <c r="C86" t="str">
        <f>VLOOKUP(D86,'[1]Team Listing'!$A$1:$R$251,3)</f>
        <v>B2</v>
      </c>
      <c r="D86" s="4">
        <v>143</v>
      </c>
      <c r="E86" t="str">
        <f>VLOOKUP(D86,'[1]Team Listing'!$A$1:$R$251,2)</f>
        <v>Thirsty Rhinos</v>
      </c>
      <c r="F86" s="3" t="s">
        <v>4</v>
      </c>
      <c r="G86" s="4">
        <v>135</v>
      </c>
      <c r="H86" t="str">
        <f>VLOOKUP(G86,'[1]Team Listing'!$A$1:$R$251,2)</f>
        <v>Sugar Daddies</v>
      </c>
      <c r="I86" s="5">
        <v>29</v>
      </c>
      <c r="J86" s="6" t="s">
        <v>13</v>
      </c>
      <c r="K86" t="str">
        <f>VLOOKUP(I86,'[1]Field List'!$A$2:$D$102,2,0)</f>
        <v>Charters Towers Airport Reserve</v>
      </c>
      <c r="L86" t="str">
        <f>VLOOKUP(I86,'[1]Field List'!$A$2:$D$102,4,0)</f>
        <v>Opposite Depot</v>
      </c>
    </row>
    <row r="87" spans="1:12" x14ac:dyDescent="0.25">
      <c r="A87" t="s">
        <v>112</v>
      </c>
      <c r="B87" s="3">
        <v>86</v>
      </c>
      <c r="C87" t="str">
        <f>VLOOKUP(D87,'[1]Team Listing'!$A$1:$R$251,3)</f>
        <v>B2</v>
      </c>
      <c r="D87" s="4">
        <v>138</v>
      </c>
      <c r="E87" t="str">
        <f>VLOOKUP(D87,'[1]Team Listing'!$A$1:$R$251,2)</f>
        <v>Team Ramrod</v>
      </c>
      <c r="F87" s="3" t="s">
        <v>4</v>
      </c>
      <c r="G87" s="4">
        <v>140</v>
      </c>
      <c r="H87" t="str">
        <f>VLOOKUP(G87,'[1]Team Listing'!$A$1:$R$251,2)</f>
        <v>The Herd XI</v>
      </c>
      <c r="I87" s="5">
        <v>43</v>
      </c>
      <c r="J87" s="6" t="s">
        <v>13</v>
      </c>
      <c r="K87" t="str">
        <f>VLOOKUP(I87,'[1]Field List'!$A$2:$D$102,2,0)</f>
        <v>Charters Towers Airport Reserve</v>
      </c>
    </row>
    <row r="88" spans="1:12" x14ac:dyDescent="0.25">
      <c r="A88" t="s">
        <v>112</v>
      </c>
      <c r="B88" s="3">
        <v>87</v>
      </c>
      <c r="C88" t="str">
        <f>VLOOKUP(D88,'[1]Team Listing'!$A$1:$R$251,3)</f>
        <v>B2</v>
      </c>
      <c r="D88" s="4">
        <v>144</v>
      </c>
      <c r="E88" t="str">
        <f>VLOOKUP(D88,'[1]Team Listing'!$A$1:$R$251,2)</f>
        <v>Thorleys Troopers</v>
      </c>
      <c r="F88" s="3" t="s">
        <v>4</v>
      </c>
      <c r="G88" s="4">
        <v>145</v>
      </c>
      <c r="H88" t="str">
        <f>VLOOKUP(G88,'[1]Team Listing'!$A$1:$R$251,2)</f>
        <v>Thuringowa Bulldogs</v>
      </c>
      <c r="I88" s="5">
        <v>44</v>
      </c>
      <c r="J88" s="6" t="s">
        <v>13</v>
      </c>
      <c r="K88" t="str">
        <f>VLOOKUP(I88,'[1]Field List'!$A$2:$D$102,2,0)</f>
        <v>Charters Towers Airport Reserve</v>
      </c>
    </row>
    <row r="89" spans="1:12" x14ac:dyDescent="0.25">
      <c r="A89" t="s">
        <v>112</v>
      </c>
      <c r="B89" s="3">
        <v>88</v>
      </c>
      <c r="C89" t="str">
        <f>VLOOKUP(D89,'[1]Team Listing'!$A$1:$R$251,3)</f>
        <v>B2</v>
      </c>
      <c r="D89" s="4">
        <v>147</v>
      </c>
      <c r="E89" t="str">
        <f>VLOOKUP(D89,'[1]Team Listing'!$A$1:$R$251,2)</f>
        <v>Treasury Cricket Club</v>
      </c>
      <c r="F89" s="3" t="s">
        <v>4</v>
      </c>
      <c r="G89" s="4">
        <v>123</v>
      </c>
      <c r="H89" t="str">
        <f>VLOOKUP(G89,'[1]Team Listing'!$A$1:$R$251,2)</f>
        <v>Garbutt Magpies</v>
      </c>
      <c r="I89" s="5">
        <v>24</v>
      </c>
      <c r="J89" s="6" t="s">
        <v>13</v>
      </c>
    </row>
    <row r="90" spans="1:12" x14ac:dyDescent="0.25">
      <c r="A90" t="s">
        <v>112</v>
      </c>
      <c r="B90" s="3">
        <v>89</v>
      </c>
      <c r="C90" t="str">
        <f>VLOOKUP(D90,'[1]Team Listing'!$A$1:$R$251,3)</f>
        <v>Social</v>
      </c>
      <c r="D90" s="4">
        <v>224</v>
      </c>
      <c r="E90" t="str">
        <f>VLOOKUP(D90,'[1]Team Listing'!$A$1:$R$251,2)</f>
        <v>Reggies 11</v>
      </c>
      <c r="F90" s="3" t="s">
        <v>4</v>
      </c>
      <c r="G90" s="5">
        <v>210</v>
      </c>
      <c r="H90" t="str">
        <f>VLOOKUP(G90,'[1]Team Listing'!$A$1:$R$251,2)</f>
        <v>FatBats</v>
      </c>
      <c r="I90" s="5">
        <v>69</v>
      </c>
      <c r="J90" s="6" t="s">
        <v>12</v>
      </c>
      <c r="K90" t="str">
        <f>VLOOKUP(I90,'[1]Field List'!$A$2:$D$102,2,0)</f>
        <v xml:space="preserve">Alcheringa     </v>
      </c>
      <c r="L90" t="str">
        <f>VLOOKUP(I90,'[1]Field List'!$A$2:$D$102,4,0)</f>
        <v>4.2 km on Old Dalrymple Road.</v>
      </c>
    </row>
    <row r="91" spans="1:12" x14ac:dyDescent="0.25">
      <c r="A91" t="s">
        <v>112</v>
      </c>
      <c r="B91" s="3">
        <v>90</v>
      </c>
      <c r="C91" t="str">
        <f>VLOOKUP(D91,'[1]Team Listing'!$A$1:$R$251,3)</f>
        <v>Social</v>
      </c>
      <c r="D91" s="4">
        <v>230</v>
      </c>
      <c r="E91" t="str">
        <f>VLOOKUP(D91,'[1]Team Listing'!$A$1:$R$251,2)</f>
        <v>Showuzya</v>
      </c>
      <c r="F91" s="3" t="s">
        <v>4</v>
      </c>
      <c r="G91" s="5">
        <v>194</v>
      </c>
      <c r="H91" t="str">
        <f>VLOOKUP(G91,'[1]Team Listing'!$A$1:$R$251,2)</f>
        <v>Bivowackers</v>
      </c>
      <c r="I91" s="5">
        <v>3</v>
      </c>
      <c r="J91" s="6" t="s">
        <v>12</v>
      </c>
      <c r="K91" t="str">
        <f>VLOOKUP(I91,'[1]Field List'!$A$2:$D$102,2,0)</f>
        <v>Bivouac  Junction</v>
      </c>
      <c r="L91" t="str">
        <f>VLOOKUP(I91,'[1]Field List'!$A$2:$D$102,4,0)</f>
        <v>Townsville H,Way</v>
      </c>
    </row>
    <row r="92" spans="1:12" x14ac:dyDescent="0.25">
      <c r="A92" t="s">
        <v>112</v>
      </c>
      <c r="B92" s="3">
        <v>91</v>
      </c>
      <c r="C92" t="str">
        <f>VLOOKUP(D92,'[1]Team Listing'!$A$1:$R$251,3)</f>
        <v>Social</v>
      </c>
      <c r="D92" s="4">
        <v>244</v>
      </c>
      <c r="E92" t="str">
        <f>VLOOKUP(D92,'[1]Team Listing'!$A$1:$R$251,2)</f>
        <v>Winey Pitches</v>
      </c>
      <c r="F92" s="3" t="s">
        <v>4</v>
      </c>
      <c r="G92" s="5">
        <v>221</v>
      </c>
      <c r="H92" t="str">
        <f>VLOOKUP(G92,'[1]Team Listing'!$A$1:$R$251,2)</f>
        <v>Mad Hatta's</v>
      </c>
      <c r="I92" s="5">
        <v>66</v>
      </c>
      <c r="J92" s="6" t="s">
        <v>12</v>
      </c>
      <c r="K92" t="str">
        <f>VLOOKUP(I92,'[1]Field List'!$A$2:$D$102,2,0)</f>
        <v>Six Pack Downs</v>
      </c>
      <c r="L92" t="str">
        <f>VLOOKUP(I92,'[1]Field List'!$A$2:$D$102,4,0)</f>
        <v>3.6 km on Lynd Highway</v>
      </c>
    </row>
    <row r="93" spans="1:12" x14ac:dyDescent="0.25">
      <c r="A93" t="s">
        <v>112</v>
      </c>
      <c r="B93" s="3">
        <v>92</v>
      </c>
      <c r="C93" t="str">
        <f>VLOOKUP(D93,'[1]Team Listing'!$A$1:$R$251,3)</f>
        <v>Social</v>
      </c>
      <c r="D93" s="4">
        <v>222</v>
      </c>
      <c r="E93" t="str">
        <f>VLOOKUP(D93,'[1]Team Listing'!$A$1:$R$251,2)</f>
        <v>McGovern XI</v>
      </c>
      <c r="F93" s="3" t="s">
        <v>4</v>
      </c>
      <c r="G93" s="5">
        <v>223</v>
      </c>
      <c r="H93" t="str">
        <f>VLOOKUP(G93,'[1]Team Listing'!$A$1:$R$251,2)</f>
        <v>Pub Grub Hooligans</v>
      </c>
      <c r="I93" s="5">
        <v>24</v>
      </c>
      <c r="J93" s="6" t="s">
        <v>12</v>
      </c>
      <c r="K93" t="str">
        <f>VLOOKUP(I93,'[1]Field List'!$A$2:$D$102,2,0)</f>
        <v>Charters Towers Gun Club</v>
      </c>
      <c r="L93" t="str">
        <f>VLOOKUP(I93,'[1]Field List'!$A$2:$D$102,4,0)</f>
        <v>Closest to Clubhouse</v>
      </c>
    </row>
    <row r="94" spans="1:12" x14ac:dyDescent="0.25">
      <c r="A94" t="s">
        <v>112</v>
      </c>
      <c r="B94" s="3">
        <v>93</v>
      </c>
      <c r="C94" t="str">
        <f>VLOOKUP(D94,'[1]Team Listing'!$A$1:$R$251,3)</f>
        <v>Social</v>
      </c>
      <c r="D94" s="4">
        <v>197</v>
      </c>
      <c r="E94" t="str">
        <f>VLOOKUP(D94,'[1]Team Listing'!$A$1:$R$251,2)</f>
        <v>Broughton River Brewers</v>
      </c>
      <c r="F94" s="3" t="s">
        <v>4</v>
      </c>
      <c r="G94" s="5">
        <v>209</v>
      </c>
      <c r="H94" t="str">
        <f>VLOOKUP(G94,'[1]Team Listing'!$A$1:$R$251,2)</f>
        <v>EFI XI</v>
      </c>
      <c r="I94" s="5">
        <v>57</v>
      </c>
      <c r="J94" s="6" t="s">
        <v>12</v>
      </c>
      <c r="K94" t="str">
        <f>VLOOKUP(I94,'[1]Field List'!$A$2:$D$102,2,0)</f>
        <v>133 Diamond Road</v>
      </c>
      <c r="L94" t="str">
        <f>VLOOKUP(I94,'[1]Field List'!$A$2:$D$102,4,0)</f>
        <v>4 km Bus Road</v>
      </c>
    </row>
    <row r="95" spans="1:12" x14ac:dyDescent="0.25">
      <c r="A95" t="s">
        <v>112</v>
      </c>
      <c r="B95" s="3">
        <v>94</v>
      </c>
      <c r="C95" t="str">
        <f>VLOOKUP(D95,'[1]Team Listing'!$A$1:$R$251,3)</f>
        <v>Social</v>
      </c>
      <c r="D95" s="4">
        <v>234</v>
      </c>
      <c r="E95" t="str">
        <f>VLOOKUP(D95,'[1]Team Listing'!$A$1:$R$251,2)</f>
        <v>The Riverside Boys</v>
      </c>
      <c r="F95" s="3" t="s">
        <v>4</v>
      </c>
      <c r="G95" s="5">
        <v>202</v>
      </c>
      <c r="H95" t="str">
        <f>VLOOKUP(G95,'[1]Team Listing'!$A$1:$R$251,2)</f>
        <v>Cold Rums and Nice Bums</v>
      </c>
      <c r="I95" s="5">
        <v>67</v>
      </c>
      <c r="J95" s="6" t="s">
        <v>12</v>
      </c>
      <c r="K95" t="str">
        <f>VLOOKUP(I95,'[1]Field List'!$A$2:$D$102,2,0)</f>
        <v>Sellheim</v>
      </c>
      <c r="L95" t="str">
        <f>VLOOKUP(I95,'[1]Field List'!$A$2:$D$102,4,0)</f>
        <v xml:space="preserve">Wayne Lewis's Property          </v>
      </c>
    </row>
    <row r="96" spans="1:12" x14ac:dyDescent="0.25">
      <c r="A96" t="s">
        <v>112</v>
      </c>
      <c r="B96" s="3">
        <v>95</v>
      </c>
      <c r="C96" t="str">
        <f>VLOOKUP(D96,'[1]Team Listing'!$A$1:$R$251,3)</f>
        <v>Social</v>
      </c>
      <c r="D96" s="4">
        <v>217</v>
      </c>
      <c r="E96" t="str">
        <f>VLOOKUP(D96,'[1]Team Listing'!$A$1:$R$251,2)</f>
        <v>It'll Do</v>
      </c>
      <c r="F96" s="3" t="s">
        <v>4</v>
      </c>
      <c r="G96" s="5">
        <v>242</v>
      </c>
      <c r="H96" t="str">
        <f>VLOOKUP(G96,'[1]Team Listing'!$A$1:$R$251,2)</f>
        <v>Uno (You Know)</v>
      </c>
      <c r="I96" s="5">
        <v>79</v>
      </c>
      <c r="J96" s="6" t="s">
        <v>12</v>
      </c>
      <c r="K96" t="str">
        <f>VLOOKUP(I96,'[1]Field List'!$A$2:$D$102,2,0)</f>
        <v>Acacia</v>
      </c>
      <c r="L96" t="str">
        <f>VLOOKUP(I96,'[1]Field List'!$A$2:$D$102,4,0)</f>
        <v>4 km Wheelers Road</v>
      </c>
    </row>
    <row r="97" spans="1:12" x14ac:dyDescent="0.25">
      <c r="A97" t="s">
        <v>112</v>
      </c>
      <c r="B97" s="3">
        <v>96</v>
      </c>
      <c r="C97" t="str">
        <f>VLOOKUP(D97,'[1]Team Listing'!$A$1:$R$251,3)</f>
        <v>Social</v>
      </c>
      <c r="D97" s="4">
        <v>200</v>
      </c>
      <c r="E97" t="str">
        <f>VLOOKUP(D97,'[1]Team Listing'!$A$1:$R$251,2)</f>
        <v>Carl's XI</v>
      </c>
      <c r="F97" s="3" t="s">
        <v>4</v>
      </c>
      <c r="G97" s="5">
        <v>211</v>
      </c>
      <c r="H97" t="str">
        <f>VLOOKUP(G97,'[1]Team Listing'!$A$1:$R$251,2)</f>
        <v>Filthy Animals</v>
      </c>
      <c r="I97" s="5">
        <v>59</v>
      </c>
      <c r="J97" s="6" t="s">
        <v>12</v>
      </c>
      <c r="K97" t="str">
        <f>VLOOKUP(I97,'[1]Field List'!$A$2:$D$102,2,0)</f>
        <v>Ormondes</v>
      </c>
      <c r="L97" t="str">
        <f>VLOOKUP(I97,'[1]Field List'!$A$2:$D$102,4,0)</f>
        <v>11km Alfords Road on Milchester Road</v>
      </c>
    </row>
    <row r="98" spans="1:12" x14ac:dyDescent="0.25">
      <c r="A98" t="s">
        <v>112</v>
      </c>
      <c r="B98" s="3">
        <v>97</v>
      </c>
      <c r="C98" t="str">
        <f>VLOOKUP(D98,'[1]Team Listing'!$A$1:$R$251,3)</f>
        <v>Social</v>
      </c>
      <c r="D98" s="4">
        <v>232</v>
      </c>
      <c r="E98" t="str">
        <f>VLOOKUP(D98,'[1]Team Listing'!$A$1:$R$251,2)</f>
        <v>Sons of Pitches</v>
      </c>
      <c r="F98" s="3" t="s">
        <v>4</v>
      </c>
      <c r="G98" s="5">
        <v>208</v>
      </c>
      <c r="H98" t="str">
        <f>VLOOKUP(G98,'[1]Team Listing'!$A$1:$R$251,2)</f>
        <v>Duck Eyed</v>
      </c>
      <c r="I98" s="5">
        <v>21</v>
      </c>
      <c r="J98" s="6" t="s">
        <v>12</v>
      </c>
      <c r="K98" t="str">
        <f>VLOOKUP(I98,'[1]Field List'!$A$2:$D$102,2,0)</f>
        <v xml:space="preserve">Charters Towers Golf Club </v>
      </c>
      <c r="L98" t="str">
        <f>VLOOKUP(I98,'[1]Field List'!$A$2:$D$102,4,0)</f>
        <v xml:space="preserve">Closest to Clubhouse </v>
      </c>
    </row>
    <row r="99" spans="1:12" x14ac:dyDescent="0.25">
      <c r="A99" t="s">
        <v>112</v>
      </c>
      <c r="B99" s="3">
        <v>98</v>
      </c>
      <c r="C99" t="str">
        <f>VLOOKUP(D99,'[1]Team Listing'!$A$1:$R$251,3)</f>
        <v>Social</v>
      </c>
      <c r="D99" s="4">
        <v>240</v>
      </c>
      <c r="E99" t="str">
        <f>VLOOKUP(D99,'[1]Team Listing'!$A$1:$R$251,2)</f>
        <v>Tuggers 2</v>
      </c>
      <c r="F99" s="3" t="s">
        <v>4</v>
      </c>
      <c r="G99" s="5">
        <v>237</v>
      </c>
      <c r="H99" t="str">
        <f>VLOOKUP(G99,'[1]Team Listing'!$A$1:$R$251,2)</f>
        <v>Tree Boys XI</v>
      </c>
      <c r="I99" s="5">
        <v>25</v>
      </c>
      <c r="J99" s="6" t="s">
        <v>12</v>
      </c>
      <c r="K99" t="str">
        <f>VLOOKUP(I99,'[1]Field List'!$A$2:$D$102,2,0)</f>
        <v>Charters Towers Gun Club</v>
      </c>
      <c r="L99" t="str">
        <f>VLOOKUP(I99,'[1]Field List'!$A$2:$D$102,4,0)</f>
        <v>Right Hand Side as driving in</v>
      </c>
    </row>
    <row r="100" spans="1:12" x14ac:dyDescent="0.25">
      <c r="A100" t="s">
        <v>112</v>
      </c>
      <c r="B100" s="3">
        <v>99</v>
      </c>
      <c r="C100" t="str">
        <f>VLOOKUP(D100,'[1]Team Listing'!$A$1:$R$251,3)</f>
        <v>Social</v>
      </c>
      <c r="D100" s="4">
        <v>203</v>
      </c>
      <c r="E100" t="str">
        <f>VLOOKUP(D100,'[1]Team Listing'!$A$1:$R$251,2)</f>
        <v>CT 4 x 4 Club Muddy Ducks</v>
      </c>
      <c r="F100" s="3" t="s">
        <v>4</v>
      </c>
      <c r="G100" s="5">
        <v>245</v>
      </c>
      <c r="H100" t="str">
        <f>VLOOKUP(G100,'[1]Team Listing'!$A$1:$R$251,2)</f>
        <v>Wokeyed Wombats</v>
      </c>
      <c r="I100" s="5">
        <v>76</v>
      </c>
      <c r="J100" s="6" t="s">
        <v>12</v>
      </c>
      <c r="K100" t="str">
        <f>VLOOKUP(I100,'[1]Field List'!$A$2:$D$102,2,0)</f>
        <v xml:space="preserve">  R.WEST</v>
      </c>
      <c r="L100" t="str">
        <f>VLOOKUP(I100,'[1]Field List'!$A$2:$D$102,4,0)</f>
        <v>17 Jardine Lane  of Bluff Road</v>
      </c>
    </row>
    <row r="101" spans="1:12" x14ac:dyDescent="0.25">
      <c r="A101" t="s">
        <v>112</v>
      </c>
      <c r="B101" s="3">
        <v>100</v>
      </c>
      <c r="C101" t="str">
        <f>VLOOKUP(D101,'[1]Team Listing'!$A$1:$R$251,3)</f>
        <v>Social</v>
      </c>
      <c r="D101" s="4">
        <v>243</v>
      </c>
      <c r="E101" t="str">
        <f>VLOOKUP(D101,'[1]Team Listing'!$A$1:$R$251,2)</f>
        <v>White Horse Tavern Thirsty Mob</v>
      </c>
      <c r="F101" s="3" t="s">
        <v>4</v>
      </c>
      <c r="G101" s="5">
        <v>246</v>
      </c>
      <c r="H101" t="str">
        <f>VLOOKUP(G101,'[1]Team Listing'!$A$1:$R$251,2)</f>
        <v>Wulguru Steel "Weekenders"</v>
      </c>
      <c r="I101" s="5">
        <v>14</v>
      </c>
      <c r="J101" s="6" t="s">
        <v>12</v>
      </c>
      <c r="K101" t="str">
        <f>VLOOKUP(I101,'[1]Field List'!$A$2:$D$102,2,0)</f>
        <v>Mosman Park Junior Cricket</v>
      </c>
      <c r="L101" t="str">
        <f>VLOOKUP(I101,'[1]Field List'!$A$2:$D$102,4,0)</f>
        <v>Keith Kratzmann  Oval.</v>
      </c>
    </row>
    <row r="102" spans="1:12" x14ac:dyDescent="0.25">
      <c r="A102" t="s">
        <v>112</v>
      </c>
      <c r="B102" s="3">
        <v>101</v>
      </c>
      <c r="C102" t="str">
        <f>VLOOKUP(D102,'[1]Team Listing'!$A$1:$R$251,3)</f>
        <v>Social</v>
      </c>
      <c r="D102" s="4">
        <v>196</v>
      </c>
      <c r="E102" t="str">
        <f>VLOOKUP(D102,'[1]Team Listing'!$A$1:$R$251,2)</f>
        <v>BP Send It</v>
      </c>
      <c r="F102" s="3" t="s">
        <v>4</v>
      </c>
      <c r="G102" s="5">
        <v>189</v>
      </c>
      <c r="H102" t="str">
        <f>VLOOKUP(G102,'[1]Team Listing'!$A$1:$R$251,2)</f>
        <v>11 FBI</v>
      </c>
      <c r="I102" s="5">
        <v>22</v>
      </c>
      <c r="J102" s="6" t="s">
        <v>12</v>
      </c>
      <c r="K102" t="str">
        <f>VLOOKUP(I102,'[1]Field List'!$A$2:$D$102,2,0)</f>
        <v>Charters Towers Golf Club</v>
      </c>
      <c r="L102" t="str">
        <f>VLOOKUP(I102,'[1]Field List'!$A$2:$D$102,4,0)</f>
        <v xml:space="preserve">2nd from Clubhouse                      </v>
      </c>
    </row>
    <row r="103" spans="1:12" x14ac:dyDescent="0.25">
      <c r="A103" t="s">
        <v>112</v>
      </c>
      <c r="B103" s="3">
        <v>102</v>
      </c>
      <c r="C103" t="str">
        <f>VLOOKUP(D103,'[1]Team Listing'!$A$1:$R$251,3)</f>
        <v>Social</v>
      </c>
      <c r="D103" s="4">
        <v>233</v>
      </c>
      <c r="E103" t="str">
        <f>VLOOKUP(D103,'[1]Team Listing'!$A$1:$R$251,2)</f>
        <v>The  Bush Bashers</v>
      </c>
      <c r="F103" s="3" t="s">
        <v>4</v>
      </c>
      <c r="G103" s="5">
        <v>190</v>
      </c>
      <c r="H103" t="str">
        <f>VLOOKUP(G103,'[1]Team Listing'!$A$1:$R$251,2)</f>
        <v>Almaden Armadillos</v>
      </c>
      <c r="I103" s="5">
        <v>38</v>
      </c>
      <c r="J103" s="6" t="s">
        <v>12</v>
      </c>
      <c r="K103" t="str">
        <f>VLOOKUP(I103,'[1]Field List'!$A$2:$D$102,2,0)</f>
        <v>Charters Towers Airport Reserve</v>
      </c>
    </row>
    <row r="104" spans="1:12" x14ac:dyDescent="0.25">
      <c r="A104" t="s">
        <v>112</v>
      </c>
      <c r="B104" s="3">
        <v>103</v>
      </c>
      <c r="C104" t="str">
        <f>VLOOKUP(D104,'[1]Team Listing'!$A$1:$R$251,3)</f>
        <v>Social</v>
      </c>
      <c r="D104" s="4">
        <v>199</v>
      </c>
      <c r="E104" t="str">
        <f>VLOOKUP(D104,'[1]Team Listing'!$A$1:$R$251,2)</f>
        <v>Burlo's XI</v>
      </c>
      <c r="F104" s="3" t="s">
        <v>4</v>
      </c>
      <c r="G104" s="5">
        <v>213</v>
      </c>
      <c r="H104" t="str">
        <f>VLOOKUP(G104,'[1]Team Listing'!$A$1:$R$251,2)</f>
        <v>Flock of Pitches</v>
      </c>
      <c r="I104" s="5">
        <v>37</v>
      </c>
      <c r="J104" s="6" t="s">
        <v>12</v>
      </c>
      <c r="K104" t="str">
        <f>VLOOKUP(I104,'[1]Field List'!$A$2:$D$102,2,0)</f>
        <v>Charters Towers Airport Reserve</v>
      </c>
    </row>
    <row r="105" spans="1:12" x14ac:dyDescent="0.25">
      <c r="A105" t="s">
        <v>112</v>
      </c>
      <c r="B105" s="3">
        <v>104</v>
      </c>
      <c r="C105" t="str">
        <f>VLOOKUP(D105,'[1]Team Listing'!$A$1:$R$251,3)</f>
        <v>Social</v>
      </c>
      <c r="D105" s="4">
        <v>212</v>
      </c>
      <c r="E105" t="str">
        <f>VLOOKUP(D105,'[1]Team Listing'!$A$1:$R$251,2)</f>
        <v>Fishin 4 Sixes</v>
      </c>
      <c r="F105" s="3" t="s">
        <v>4</v>
      </c>
      <c r="G105" s="5">
        <v>214</v>
      </c>
      <c r="H105" t="str">
        <f>VLOOKUP(G105,'[1]Team Listing'!$A$1:$R$251,2)</f>
        <v>Full Pelt</v>
      </c>
      <c r="I105" s="5">
        <v>78</v>
      </c>
      <c r="J105" s="6" t="s">
        <v>13</v>
      </c>
      <c r="K105" t="str">
        <f>VLOOKUP(I105,'[1]Field List'!$A$2:$D$102,2,0)</f>
        <v xml:space="preserve">Boombys Backyard </v>
      </c>
      <c r="L105" t="str">
        <f>VLOOKUP(I105,'[1]Field List'!$A$2:$D$102,4,0)</f>
        <v>4.2 km  Weir  Road</v>
      </c>
    </row>
    <row r="106" spans="1:12" x14ac:dyDescent="0.25">
      <c r="A106" t="s">
        <v>112</v>
      </c>
      <c r="B106" s="3">
        <v>105</v>
      </c>
      <c r="C106" t="str">
        <f>VLOOKUP(D106,'[1]Team Listing'!$A$1:$R$251,3)</f>
        <v>Social</v>
      </c>
      <c r="D106" s="4">
        <v>198</v>
      </c>
      <c r="E106" t="str">
        <f>VLOOKUP(D106,'[1]Team Listing'!$A$1:$R$251,2)</f>
        <v>Broughton River Brewers II</v>
      </c>
      <c r="F106" s="3" t="s">
        <v>4</v>
      </c>
      <c r="G106" s="5">
        <v>215</v>
      </c>
      <c r="H106" t="str">
        <f>VLOOKUP(G106,'[1]Team Listing'!$A$1:$R$251,2)</f>
        <v>Got the Runs (2)</v>
      </c>
      <c r="I106" s="5">
        <v>57</v>
      </c>
      <c r="J106" s="6" t="s">
        <v>13</v>
      </c>
      <c r="K106" t="str">
        <f>VLOOKUP(I106,'[1]Field List'!$A$2:$D$102,2,0)</f>
        <v>133 Diamond Road</v>
      </c>
      <c r="L106" t="str">
        <f>VLOOKUP(I106,'[1]Field List'!$A$2:$D$102,4,0)</f>
        <v>4 km Bus Road</v>
      </c>
    </row>
    <row r="107" spans="1:12" x14ac:dyDescent="0.25">
      <c r="A107" t="s">
        <v>112</v>
      </c>
      <c r="B107" s="3">
        <v>106</v>
      </c>
      <c r="C107" t="str">
        <f>VLOOKUP(D107,'[1]Team Listing'!$A$1:$R$251,3)</f>
        <v>Social</v>
      </c>
      <c r="D107" s="4">
        <v>239</v>
      </c>
      <c r="E107" t="str">
        <f>VLOOKUP(D107,'[1]Team Listing'!$A$1:$R$251,2)</f>
        <v>Tuggers 1</v>
      </c>
      <c r="F107" s="3" t="s">
        <v>4</v>
      </c>
      <c r="G107" s="5">
        <v>236</v>
      </c>
      <c r="H107" t="str">
        <f>VLOOKUP(G107,'[1]Team Listing'!$A$1:$R$251,2)</f>
        <v>Tinnies And Beer</v>
      </c>
      <c r="I107" s="5">
        <v>25</v>
      </c>
      <c r="J107" s="6" t="s">
        <v>13</v>
      </c>
      <c r="K107" t="str">
        <f>VLOOKUP(I107,'[1]Field List'!$A$2:$D$102,2,0)</f>
        <v>Charters Towers Gun Club</v>
      </c>
      <c r="L107" t="str">
        <f>VLOOKUP(I107,'[1]Field List'!$A$2:$D$102,4,0)</f>
        <v>Right Hand Side as driving in</v>
      </c>
    </row>
    <row r="108" spans="1:12" x14ac:dyDescent="0.25">
      <c r="A108" t="s">
        <v>112</v>
      </c>
      <c r="B108" s="3">
        <v>107</v>
      </c>
      <c r="C108" t="str">
        <f>VLOOKUP(D108,'[1]Team Listing'!$A$1:$R$251,3)</f>
        <v>Social</v>
      </c>
      <c r="D108" s="4">
        <v>206</v>
      </c>
      <c r="E108" t="str">
        <f>VLOOKUP(D108,'[1]Team Listing'!$A$1:$R$251,2)</f>
        <v>Dot's Lot</v>
      </c>
      <c r="F108" s="3" t="s">
        <v>4</v>
      </c>
      <c r="G108" s="4">
        <v>235</v>
      </c>
      <c r="H108" t="str">
        <f>VLOOKUP(G108,'[1]Team Listing'!$A$1:$R$251,2)</f>
        <v>Throbbing Gristles</v>
      </c>
      <c r="I108" s="5">
        <v>76</v>
      </c>
      <c r="J108" s="6" t="s">
        <v>13</v>
      </c>
      <c r="K108" t="str">
        <f>VLOOKUP(I108,'[1]Field List'!$A$2:$D$102,2,0)</f>
        <v xml:space="preserve">  R.WEST</v>
      </c>
      <c r="L108" t="str">
        <f>VLOOKUP(I108,'[1]Field List'!$A$2:$D$102,4,0)</f>
        <v>17 Jardine Lane  of Bluff Road</v>
      </c>
    </row>
    <row r="109" spans="1:12" x14ac:dyDescent="0.25">
      <c r="A109" t="s">
        <v>112</v>
      </c>
      <c r="B109" s="3">
        <v>108</v>
      </c>
      <c r="C109" t="str">
        <f>VLOOKUP(D109,'[1]Team Listing'!$A$1:$R$251,3)</f>
        <v>Social</v>
      </c>
      <c r="D109" s="4">
        <v>219</v>
      </c>
      <c r="E109" t="str">
        <f>VLOOKUP(D109,'[1]Team Listing'!$A$1:$R$251,2)</f>
        <v xml:space="preserve">Johny Mac's XI          </v>
      </c>
      <c r="F109" s="3" t="s">
        <v>4</v>
      </c>
      <c r="G109" s="4">
        <v>216</v>
      </c>
      <c r="H109" t="str">
        <f>VLOOKUP(G109,'[1]Team Listing'!$A$1:$R$251,2)</f>
        <v>Hits &amp; Missus</v>
      </c>
      <c r="I109" s="5">
        <v>79</v>
      </c>
      <c r="J109" s="6" t="s">
        <v>13</v>
      </c>
      <c r="K109" t="str">
        <f>VLOOKUP(I109,'[1]Field List'!$A$2:$D$102,2,0)</f>
        <v>Acacia</v>
      </c>
      <c r="L109" t="str">
        <f>VLOOKUP(I109,'[1]Field List'!$A$2:$D$102,4,0)</f>
        <v>4 km Wheelers Road</v>
      </c>
    </row>
    <row r="110" spans="1:12" x14ac:dyDescent="0.25">
      <c r="A110" t="s">
        <v>112</v>
      </c>
      <c r="B110" s="3">
        <v>109</v>
      </c>
      <c r="C110" t="str">
        <f>VLOOKUP(D110,'[1]Team Listing'!$A$1:$R$251,3)</f>
        <v>Social</v>
      </c>
      <c r="D110" s="4">
        <v>201</v>
      </c>
      <c r="E110" t="str">
        <f>VLOOKUP(D110,'[1]Team Listing'!$A$1:$R$251,2)</f>
        <v>Charters Towers Country Club</v>
      </c>
      <c r="F110" s="3" t="s">
        <v>4</v>
      </c>
      <c r="G110" s="4">
        <v>205</v>
      </c>
      <c r="H110" t="str">
        <f>VLOOKUP(G110,'[1]Team Listing'!$A$1:$R$251,2)</f>
        <v>Deadset Ball Tearers</v>
      </c>
      <c r="I110" s="5">
        <v>14</v>
      </c>
      <c r="J110" s="6" t="s">
        <v>13</v>
      </c>
      <c r="K110" t="str">
        <f>VLOOKUP(I110,'[1]Field List'!$A$2:$D$102,2,0)</f>
        <v>Mosman Park Junior Cricket</v>
      </c>
      <c r="L110" t="str">
        <f>VLOOKUP(I110,'[1]Field List'!$A$2:$D$102,4,0)</f>
        <v>Keith Kratzmann  Oval.</v>
      </c>
    </row>
    <row r="111" spans="1:12" x14ac:dyDescent="0.25">
      <c r="A111" t="s">
        <v>112</v>
      </c>
      <c r="B111" s="3">
        <v>110</v>
      </c>
      <c r="C111" t="str">
        <f>VLOOKUP(D111,'[1]Team Listing'!$A$1:$R$251,3)</f>
        <v>Social</v>
      </c>
      <c r="D111" s="4">
        <v>238</v>
      </c>
      <c r="E111" t="str">
        <f>VLOOKUP(D111,'[1]Team Listing'!$A$1:$R$251,2)</f>
        <v>Tridanjy Troglodytes</v>
      </c>
      <c r="F111" s="3" t="s">
        <v>4</v>
      </c>
      <c r="G111" s="4">
        <v>241</v>
      </c>
      <c r="H111" t="str">
        <f>VLOOKUP(G111,'[1]Team Listing'!$A$1:$R$251,2)</f>
        <v>Unbeerlievable</v>
      </c>
      <c r="I111" s="5">
        <v>59</v>
      </c>
      <c r="J111" s="6" t="s">
        <v>13</v>
      </c>
      <c r="K111" t="str">
        <f>VLOOKUP(I111,'[1]Field List'!$A$2:$D$102,2,0)</f>
        <v>Ormondes</v>
      </c>
      <c r="L111" t="str">
        <f>VLOOKUP(I111,'[1]Field List'!$A$2:$D$102,4,0)</f>
        <v>11km Alfords Road on Milchester Road</v>
      </c>
    </row>
    <row r="112" spans="1:12" x14ac:dyDescent="0.25">
      <c r="A112" t="s">
        <v>112</v>
      </c>
      <c r="B112" s="3">
        <v>111</v>
      </c>
      <c r="C112" t="str">
        <f>VLOOKUP(D112,'[1]Team Listing'!$A$1:$R$251,3)</f>
        <v>Social</v>
      </c>
      <c r="D112" s="4">
        <v>231</v>
      </c>
      <c r="E112" t="str">
        <f>VLOOKUP(D112,'[1]Team Listing'!$A$1:$R$251,2)</f>
        <v>Smack My Pitch Up!</v>
      </c>
      <c r="F112" s="3" t="s">
        <v>4</v>
      </c>
      <c r="G112" s="4">
        <v>229</v>
      </c>
      <c r="H112" t="str">
        <f>VLOOKUP(G112,'[1]Team Listing'!$A$1:$R$251,2)</f>
        <v>Shamrock Schooner Scullers</v>
      </c>
      <c r="I112" s="5">
        <v>3</v>
      </c>
      <c r="J112" s="6" t="s">
        <v>13</v>
      </c>
      <c r="K112" t="str">
        <f>VLOOKUP(I112,'[1]Field List'!$A$2:$D$102,2,0)</f>
        <v>Bivouac  Junction</v>
      </c>
      <c r="L112" t="str">
        <f>VLOOKUP(I112,'[1]Field List'!$A$2:$D$102,4,0)</f>
        <v>Townsville H,Way</v>
      </c>
    </row>
    <row r="113" spans="1:12" x14ac:dyDescent="0.25">
      <c r="A113" t="s">
        <v>112</v>
      </c>
      <c r="B113" s="3">
        <v>112</v>
      </c>
      <c r="C113" t="str">
        <f>VLOOKUP(D113,'[1]Team Listing'!$A$1:$R$251,3)</f>
        <v>Social</v>
      </c>
      <c r="D113" s="4">
        <v>218</v>
      </c>
      <c r="E113" t="str">
        <f>VLOOKUP(D113,'[1]Team Listing'!$A$1:$R$251,2)</f>
        <v>Joe</v>
      </c>
      <c r="F113" s="3" t="s">
        <v>4</v>
      </c>
      <c r="G113" s="4">
        <v>204</v>
      </c>
      <c r="H113" t="str">
        <f>VLOOKUP(G113,'[1]Team Listing'!$A$1:$R$251,2)</f>
        <v>DCL Bulls</v>
      </c>
      <c r="I113" s="5">
        <v>18</v>
      </c>
      <c r="J113" s="6" t="s">
        <v>13</v>
      </c>
      <c r="K113" t="str">
        <f>VLOOKUP(I113,'[1]Field List'!$A$2:$D$102,2,0)</f>
        <v>Mafeking Road</v>
      </c>
      <c r="L113" t="str">
        <f>VLOOKUP(I113,'[1]Field List'!$A$2:$D$102,4,0)</f>
        <v>4 km Milchester Road</v>
      </c>
    </row>
    <row r="114" spans="1:12" x14ac:dyDescent="0.25">
      <c r="A114" t="s">
        <v>112</v>
      </c>
      <c r="B114" s="3">
        <v>113</v>
      </c>
      <c r="C114" t="str">
        <f>VLOOKUP(D114,'[1]Team Listing'!$A$1:$R$251,3)</f>
        <v>Social</v>
      </c>
      <c r="D114" s="4">
        <v>207</v>
      </c>
      <c r="E114" t="str">
        <f>VLOOKUP(D114,'[1]Team Listing'!$A$1:$R$251,2)</f>
        <v>Drunken Disasters</v>
      </c>
      <c r="F114" s="3" t="s">
        <v>4</v>
      </c>
      <c r="G114" s="4">
        <v>191</v>
      </c>
      <c r="H114" t="str">
        <f>VLOOKUP(G114,'[1]Team Listing'!$A$1:$R$251,2)</f>
        <v>Bangers &amp; Smash</v>
      </c>
      <c r="I114" s="5">
        <v>22</v>
      </c>
      <c r="J114" s="6" t="s">
        <v>13</v>
      </c>
      <c r="K114" t="str">
        <f>VLOOKUP(I114,'[1]Field List'!$A$2:$D$102,2,0)</f>
        <v>Charters Towers Golf Club</v>
      </c>
      <c r="L114" t="str">
        <f>VLOOKUP(I114,'[1]Field List'!$A$2:$D$102,4,0)</f>
        <v xml:space="preserve">2nd from Clubhouse                      </v>
      </c>
    </row>
    <row r="115" spans="1:12" x14ac:dyDescent="0.25">
      <c r="A115" t="s">
        <v>112</v>
      </c>
      <c r="B115" s="3">
        <v>114</v>
      </c>
      <c r="C115" t="str">
        <f>VLOOKUP(D115,'[1]Team Listing'!$A$1:$R$251,3)</f>
        <v>Social</v>
      </c>
      <c r="D115" s="4">
        <v>220</v>
      </c>
      <c r="E115" t="str">
        <f>VLOOKUP(D115,'[1]Team Listing'!$A$1:$R$251,2)</f>
        <v>Lamos 11</v>
      </c>
      <c r="F115" s="3" t="s">
        <v>4</v>
      </c>
      <c r="G115" s="4">
        <v>195</v>
      </c>
      <c r="H115" t="str">
        <f>VLOOKUP(G115,'[1]Team Listing'!$A$1:$R$251,2)</f>
        <v>Boonies Disciples</v>
      </c>
      <c r="I115" s="5">
        <v>21</v>
      </c>
      <c r="J115" s="6" t="s">
        <v>13</v>
      </c>
      <c r="K115" t="str">
        <f>VLOOKUP(I115,'[1]Field List'!$A$2:$D$102,2,0)</f>
        <v xml:space="preserve">Charters Towers Golf Club </v>
      </c>
      <c r="L115" t="str">
        <f>VLOOKUP(I115,'[1]Field List'!$A$2:$D$102,4,0)</f>
        <v xml:space="preserve">Closest to Clubhouse </v>
      </c>
    </row>
    <row r="116" spans="1:12" x14ac:dyDescent="0.25">
      <c r="A116" t="s">
        <v>112</v>
      </c>
      <c r="B116" s="3">
        <v>115</v>
      </c>
      <c r="C116" t="str">
        <f>VLOOKUP(D116,'[1]Team Listing'!$A$1:$R$251,3)</f>
        <v>Social</v>
      </c>
      <c r="D116" s="4">
        <v>225</v>
      </c>
      <c r="E116" t="str">
        <f>VLOOKUP(D116,'[1]Team Listing'!$A$1:$R$251,2)</f>
        <v>Rellies</v>
      </c>
      <c r="F116" s="3" t="s">
        <v>4</v>
      </c>
      <c r="G116" s="5">
        <v>192</v>
      </c>
      <c r="H116" t="str">
        <f>VLOOKUP(G116,'[1]Team Listing'!$A$1:$R$251,2)</f>
        <v>Beer Battered</v>
      </c>
      <c r="I116" s="5">
        <v>38</v>
      </c>
      <c r="J116" s="6" t="s">
        <v>13</v>
      </c>
      <c r="K116" t="str">
        <f>VLOOKUP(I116,'[1]Field List'!$A$2:$D$102,2,0)</f>
        <v>Charters Towers Airport Reserve</v>
      </c>
    </row>
    <row r="117" spans="1:12" x14ac:dyDescent="0.25">
      <c r="A117" t="s">
        <v>112</v>
      </c>
      <c r="B117" s="3">
        <v>116</v>
      </c>
      <c r="C117" t="str">
        <f>VLOOKUP(D117,'[1]Team Listing'!$A$1:$R$251,3)</f>
        <v>Social</v>
      </c>
      <c r="D117" s="4">
        <v>193</v>
      </c>
      <c r="E117" t="str">
        <f>VLOOKUP(D117,'[1]Team Listing'!$A$1:$R$251,2)</f>
        <v>Boys Weekend 2019</v>
      </c>
      <c r="F117" s="3" t="s">
        <v>4</v>
      </c>
      <c r="G117" s="5">
        <v>226</v>
      </c>
      <c r="H117" t="str">
        <f>VLOOKUP(G117,'[1]Team Listing'!$A$1:$R$251,2)</f>
        <v>Riverview Ruff Nutz</v>
      </c>
      <c r="I117" s="5">
        <v>37</v>
      </c>
      <c r="J117" s="6" t="s">
        <v>13</v>
      </c>
      <c r="K117" t="str">
        <f>VLOOKUP(I117,'[1]Field List'!$A$2:$D$102,2,0)</f>
        <v>Charters Towers Airport Reserve</v>
      </c>
    </row>
    <row r="118" spans="1:12" x14ac:dyDescent="0.25">
      <c r="A118" t="s">
        <v>112</v>
      </c>
      <c r="B118" s="3">
        <v>117</v>
      </c>
      <c r="C118" t="str">
        <f>VLOOKUP(D118,'[1]Team Listing'!$A$1:$R$251,3)</f>
        <v>Social</v>
      </c>
      <c r="D118" s="4">
        <v>227</v>
      </c>
      <c r="E118" t="str">
        <f>VLOOKUP(D118,'[1]Team Listing'!$A$1:$R$251,2)</f>
        <v>Roadhouse Cooks &amp; Crooks</v>
      </c>
      <c r="F118" s="3" t="s">
        <v>4</v>
      </c>
      <c r="G118" s="5">
        <v>228</v>
      </c>
      <c r="H118" t="str">
        <f>VLOOKUP(G118,'[1]Team Listing'!$A$1:$R$251,2)</f>
        <v>Scorgasms</v>
      </c>
      <c r="I118" s="5">
        <v>67</v>
      </c>
      <c r="J118" s="6" t="s">
        <v>13</v>
      </c>
      <c r="K118" t="str">
        <f>VLOOKUP(I118,'[1]Field List'!$A$2:$D$102,2,0)</f>
        <v>Sellheim</v>
      </c>
      <c r="L118" t="str">
        <f>VLOOKUP(I118,'[1]Field List'!$A$2:$D$102,4,0)</f>
        <v xml:space="preserve">Wayne Lewis's Property          </v>
      </c>
    </row>
    <row r="119" spans="1:12" x14ac:dyDescent="0.25">
      <c r="A119" t="s">
        <v>112</v>
      </c>
      <c r="B119" s="3">
        <v>118</v>
      </c>
      <c r="C119" t="str">
        <f>VLOOKUP(D119,'[1]Team Listing'!$A$1:$R$251,3)</f>
        <v>Ladies</v>
      </c>
      <c r="D119" s="4">
        <v>178</v>
      </c>
      <c r="E119" t="str">
        <f>VLOOKUP(D119,'[1]Team Listing'!$A$1:$R$251,2)</f>
        <v>Got the Runs</v>
      </c>
      <c r="F119" s="3" t="s">
        <v>4</v>
      </c>
      <c r="G119" s="5">
        <v>185</v>
      </c>
      <c r="H119" t="str">
        <f>VLOOKUP(G119,'[1]Team Listing'!$A$1:$R$251,2)</f>
        <v>Ringers From The Wrong End</v>
      </c>
      <c r="I119" s="5">
        <v>31</v>
      </c>
      <c r="J119" s="6" t="s">
        <v>14</v>
      </c>
      <c r="K119" t="str">
        <f>VLOOKUP(I119,'[1]Field List'!$A$2:$D$102,2,0)</f>
        <v>Charters Towers Airport Reserve</v>
      </c>
    </row>
    <row r="120" spans="1:12" x14ac:dyDescent="0.25">
      <c r="A120" t="s">
        <v>112</v>
      </c>
      <c r="B120" s="3">
        <v>119</v>
      </c>
      <c r="C120" t="str">
        <f>VLOOKUP(D120,'[1]Team Listing'!$A$1:$R$251,3)</f>
        <v>Ladies</v>
      </c>
      <c r="D120" s="4">
        <v>186</v>
      </c>
      <c r="E120" t="str">
        <f>VLOOKUP(D120,'[1]Team Listing'!$A$1:$R$251,2)</f>
        <v>Scared Hitless</v>
      </c>
      <c r="F120" s="3" t="s">
        <v>4</v>
      </c>
      <c r="G120" s="5">
        <v>188</v>
      </c>
      <c r="H120" t="str">
        <f>VLOOKUP(G120,'[1]Team Listing'!$A$1:$R$251,2)</f>
        <v>Whipper Snippers</v>
      </c>
      <c r="I120" s="5">
        <v>40</v>
      </c>
      <c r="J120" s="6" t="s">
        <v>14</v>
      </c>
      <c r="K120" t="str">
        <f>VLOOKUP(I120,'[1]Field List'!$A$2:$D$102,2,0)</f>
        <v>Charters Towers Airport Reserve</v>
      </c>
    </row>
    <row r="121" spans="1:12" x14ac:dyDescent="0.25">
      <c r="A121" t="s">
        <v>112</v>
      </c>
      <c r="B121" s="3">
        <v>120</v>
      </c>
      <c r="C121" t="str">
        <f>VLOOKUP(D121,'[1]Team Listing'!$A$1:$R$251,3)</f>
        <v>Ladies</v>
      </c>
      <c r="D121" s="4">
        <v>183</v>
      </c>
      <c r="E121" t="str">
        <f>VLOOKUP(D121,'[1]Team Listing'!$A$1:$R$251,2)</f>
        <v>More Ass than Class</v>
      </c>
      <c r="F121" s="3" t="s">
        <v>4</v>
      </c>
      <c r="G121" s="5">
        <v>171</v>
      </c>
      <c r="H121" t="str">
        <f>VLOOKUP(G121,'[1]Team Listing'!$A$1:$R$251,2)</f>
        <v>#Nailedit</v>
      </c>
      <c r="I121" s="5">
        <v>58</v>
      </c>
      <c r="J121" s="6" t="s">
        <v>14</v>
      </c>
      <c r="K121" t="str">
        <f>VLOOKUP(I121,'[1]Field List'!$A$2:$D$102,2,0)</f>
        <v>Central State School</v>
      </c>
      <c r="L121" t="str">
        <f>VLOOKUP(I121,'[1]Field List'!$A$2:$D$102,4,0)</f>
        <v>Central State School</v>
      </c>
    </row>
    <row r="122" spans="1:12" x14ac:dyDescent="0.25">
      <c r="A122" t="s">
        <v>112</v>
      </c>
      <c r="B122" s="3">
        <v>121</v>
      </c>
      <c r="C122" t="str">
        <f>VLOOKUP(D122,'[1]Team Listing'!$A$1:$R$251,3)</f>
        <v>Ladies</v>
      </c>
      <c r="D122" s="4">
        <v>177</v>
      </c>
      <c r="E122" t="str">
        <f>VLOOKUP(D122,'[1]Team Listing'!$A$1:$R$251,2)</f>
        <v>Get Stumped</v>
      </c>
      <c r="F122" s="3" t="s">
        <v>4</v>
      </c>
      <c r="G122" s="5">
        <v>180</v>
      </c>
      <c r="H122" t="str">
        <f>VLOOKUP(G122,'[1]Team Listing'!$A$1:$R$251,2)</f>
        <v>Hit &amp; Miss</v>
      </c>
      <c r="I122" s="5">
        <v>31</v>
      </c>
      <c r="J122" s="6" t="s">
        <v>15</v>
      </c>
      <c r="K122" t="str">
        <f>VLOOKUP(I122,'[1]Field List'!$A$2:$D$102,2,0)</f>
        <v>Charters Towers Airport Reserve</v>
      </c>
    </row>
    <row r="123" spans="1:12" x14ac:dyDescent="0.25">
      <c r="A123" t="s">
        <v>112</v>
      </c>
      <c r="B123" s="3">
        <v>122</v>
      </c>
      <c r="C123" t="str">
        <f>VLOOKUP(D123,'[1]Team Listing'!$A$1:$R$251,3)</f>
        <v>Ladies</v>
      </c>
      <c r="D123" s="4">
        <v>179</v>
      </c>
      <c r="E123" t="str">
        <f>VLOOKUP(D123,'[1]Team Listing'!$A$1:$R$251,2)</f>
        <v>Herbert River Angry Ladies</v>
      </c>
      <c r="F123" s="3" t="s">
        <v>4</v>
      </c>
      <c r="G123" s="5">
        <v>176</v>
      </c>
      <c r="H123" t="str">
        <f>VLOOKUP(G123,'[1]Team Listing'!$A$1:$R$251,2)</f>
        <v>Fine Legs</v>
      </c>
      <c r="I123" s="5">
        <v>40</v>
      </c>
      <c r="J123" s="6" t="s">
        <v>15</v>
      </c>
      <c r="K123" t="str">
        <f>VLOOKUP(I123,'[1]Field List'!$A$2:$D$102,2,0)</f>
        <v>Charters Towers Airport Reserve</v>
      </c>
    </row>
    <row r="124" spans="1:12" x14ac:dyDescent="0.25">
      <c r="A124" t="s">
        <v>112</v>
      </c>
      <c r="B124" s="3">
        <v>123</v>
      </c>
      <c r="C124" t="str">
        <f>VLOOKUP(D124,'[1]Team Listing'!$A$1:$R$251,3)</f>
        <v>Ladies</v>
      </c>
      <c r="D124" s="4">
        <v>172</v>
      </c>
      <c r="E124" t="str">
        <f>VLOOKUP(D124,'[1]Team Listing'!$A$1:$R$251,2)</f>
        <v>Bad Pitches</v>
      </c>
      <c r="F124" s="3" t="s">
        <v>4</v>
      </c>
      <c r="G124" s="5">
        <v>175</v>
      </c>
      <c r="H124" t="str">
        <f>VLOOKUP(G124,'[1]Team Listing'!$A$1:$R$251,2)</f>
        <v>FBI</v>
      </c>
      <c r="I124" s="5">
        <v>58</v>
      </c>
      <c r="J124" s="6" t="s">
        <v>15</v>
      </c>
      <c r="K124" t="str">
        <f>VLOOKUP(I124,'[1]Field List'!$A$2:$D$102,2,0)</f>
        <v>Central State School</v>
      </c>
      <c r="L124" t="str">
        <f>VLOOKUP(I124,'[1]Field List'!$A$2:$D$102,4,0)</f>
        <v>Central State School</v>
      </c>
    </row>
    <row r="125" spans="1:12" x14ac:dyDescent="0.25">
      <c r="A125" t="s">
        <v>112</v>
      </c>
      <c r="B125" s="3">
        <v>124</v>
      </c>
      <c r="C125" t="str">
        <f>VLOOKUP(D125,'[1]Team Listing'!$A$1:$R$251,3)</f>
        <v>Ladies</v>
      </c>
      <c r="D125" s="4">
        <v>181</v>
      </c>
      <c r="E125" t="str">
        <f>VLOOKUP(D125,'[1]Team Listing'!$A$1:$R$251,2)</f>
        <v>Hormoans</v>
      </c>
      <c r="F125" s="3" t="s">
        <v>4</v>
      </c>
      <c r="G125" s="5">
        <v>187</v>
      </c>
      <c r="H125" t="str">
        <f>VLOOKUP(G125,'[1]Team Listing'!$A$1:$R$251,2)</f>
        <v>Travelbugs</v>
      </c>
      <c r="I125" s="5">
        <v>49</v>
      </c>
      <c r="J125" s="6" t="s">
        <v>16</v>
      </c>
      <c r="K125" t="str">
        <f>VLOOKUP(I125,'[1]Field List'!$A$2:$D$102,2,0)</f>
        <v>Goldfield Sporting Complex</v>
      </c>
      <c r="L125" t="str">
        <f>VLOOKUP(I125,'[1]Field List'!$A$2:$D$102,4,0)</f>
        <v>Closest to Athletic Club</v>
      </c>
    </row>
    <row r="126" spans="1:12" x14ac:dyDescent="0.25">
      <c r="A126" t="s">
        <v>112</v>
      </c>
      <c r="B126" s="3">
        <v>125</v>
      </c>
      <c r="C126" t="str">
        <f>VLOOKUP(D126,'[1]Team Listing'!$A$1:$R$251,3)</f>
        <v>Ladies</v>
      </c>
      <c r="D126" s="4">
        <v>174</v>
      </c>
      <c r="E126" t="str">
        <f>VLOOKUP(D126,'[1]Team Listing'!$A$1:$R$251,2)</f>
        <v>Bro's Ho's</v>
      </c>
      <c r="F126" s="3" t="s">
        <v>4</v>
      </c>
      <c r="G126" s="5">
        <v>160</v>
      </c>
      <c r="H126" t="str">
        <f>VLOOKUP(G126,'[1]Team Listing'!$A$1:$R$251,2)</f>
        <v>West Indigies Ladies Team</v>
      </c>
      <c r="I126" s="5">
        <v>31</v>
      </c>
      <c r="J126" s="6" t="s">
        <v>16</v>
      </c>
      <c r="K126" t="str">
        <f>VLOOKUP(I126,'[1]Field List'!$A$2:$D$102,2,0)</f>
        <v>Charters Towers Airport Reserve</v>
      </c>
    </row>
    <row r="127" spans="1:12" x14ac:dyDescent="0.25">
      <c r="A127" t="s">
        <v>112</v>
      </c>
      <c r="B127" s="3">
        <v>126</v>
      </c>
      <c r="C127" t="str">
        <f>VLOOKUP(D127,'[1]Team Listing'!$A$1:$R$251,3)</f>
        <v>Ladies</v>
      </c>
      <c r="D127" s="4">
        <v>184</v>
      </c>
      <c r="E127" t="str">
        <f>VLOOKUP(D127,'[1]Team Listing'!$A$1:$R$251,2)</f>
        <v>Pilbara Sisters</v>
      </c>
      <c r="F127" s="3" t="s">
        <v>4</v>
      </c>
      <c r="G127" s="5">
        <v>173</v>
      </c>
      <c r="H127" t="str">
        <f>VLOOKUP(G127,'[1]Team Listing'!$A$1:$R$251,2)</f>
        <v xml:space="preserve">Black Bream  </v>
      </c>
      <c r="I127" s="5">
        <v>58</v>
      </c>
      <c r="J127" s="6" t="s">
        <v>16</v>
      </c>
      <c r="K127" t="str">
        <f>VLOOKUP(I127,'[1]Field List'!$A$2:$D$102,2,0)</f>
        <v>Central State School</v>
      </c>
      <c r="L127" t="str">
        <f>VLOOKUP(I127,'[1]Field List'!$A$2:$D$102,4,0)</f>
        <v>Central State School</v>
      </c>
    </row>
    <row r="128" spans="1:12" x14ac:dyDescent="0.25">
      <c r="B128" s="3"/>
      <c r="D128" s="4"/>
      <c r="F128" s="3"/>
      <c r="G128" s="5"/>
      <c r="I128" s="5"/>
      <c r="J128" s="6"/>
    </row>
    <row r="129" spans="1:12" x14ac:dyDescent="0.25">
      <c r="A129" t="s">
        <v>114</v>
      </c>
      <c r="B129" s="6">
        <v>127</v>
      </c>
      <c r="C129" t="str">
        <f>VLOOKUP(D129,'[1]Team Listing'!$A$1:$R$251,3)</f>
        <v>A</v>
      </c>
      <c r="D129" s="4">
        <v>2</v>
      </c>
      <c r="E129" t="str">
        <f>VLOOKUP(D129,'[1]Team Listing'!$A$1:$R$251,2)</f>
        <v>Charters Towers</v>
      </c>
      <c r="F129" s="3" t="s">
        <v>4</v>
      </c>
      <c r="G129" s="4">
        <v>1</v>
      </c>
      <c r="H129" t="str">
        <f>VLOOKUP(G129,'[1]Team Listing'!$A$1:$R$251,2)</f>
        <v>Burnett Bushpigs</v>
      </c>
      <c r="I129" s="5">
        <v>48</v>
      </c>
      <c r="J129" s="7" t="s">
        <v>10</v>
      </c>
      <c r="K129" t="str">
        <f>VLOOKUP(I129,'[1]Field List'!$A$2:$D$102,2,0)</f>
        <v>Goldfield Sporting Complex</v>
      </c>
      <c r="L129" t="str">
        <f>VLOOKUP(I129,'[1]Field List'!$A$2:$D$102,4,0)</f>
        <v>Main Turf Wicket</v>
      </c>
    </row>
    <row r="130" spans="1:12" x14ac:dyDescent="0.25">
      <c r="A130" t="s">
        <v>114</v>
      </c>
      <c r="B130" s="6">
        <v>128</v>
      </c>
      <c r="C130" t="str">
        <f>VLOOKUP(D130,'[1]Team Listing'!$A$1:$R$251,3)</f>
        <v>A</v>
      </c>
      <c r="D130" s="4">
        <v>3</v>
      </c>
      <c r="E130" t="str">
        <f>VLOOKUP(D130,'[1]Team Listing'!$A$1:$R$251,2)</f>
        <v>Endeavour XI</v>
      </c>
      <c r="F130" s="3" t="s">
        <v>4</v>
      </c>
      <c r="G130" s="4">
        <v>7</v>
      </c>
      <c r="H130" t="str">
        <f>VLOOKUP(G130,'[1]Team Listing'!$A$1:$R$251,2)</f>
        <v>Reldas Homegrown XI</v>
      </c>
      <c r="I130" s="5">
        <v>12</v>
      </c>
      <c r="J130" s="7" t="s">
        <v>10</v>
      </c>
      <c r="K130" t="str">
        <f>VLOOKUP(I130,'[1]Field List'!$A$2:$D$102,2,0)</f>
        <v>Mosman Park Junior Cricket</v>
      </c>
      <c r="L130" t="str">
        <f>VLOOKUP(I130,'[1]Field List'!$A$2:$D$102,4,0)</f>
        <v>George Pemble  Oval</v>
      </c>
    </row>
    <row r="131" spans="1:12" x14ac:dyDescent="0.25">
      <c r="A131" t="s">
        <v>114</v>
      </c>
      <c r="B131" s="6">
        <v>129</v>
      </c>
      <c r="C131" t="str">
        <f>VLOOKUP(D131,'[1]Team Listing'!$A$1:$R$251,3)</f>
        <v>A</v>
      </c>
      <c r="D131" s="4">
        <v>4</v>
      </c>
      <c r="E131" t="str">
        <f>VLOOKUP(D131,'[1]Team Listing'!$A$1:$R$251,2)</f>
        <v>Herbert River</v>
      </c>
      <c r="F131" s="3" t="s">
        <v>4</v>
      </c>
      <c r="G131" s="4">
        <v>6</v>
      </c>
      <c r="H131" t="str">
        <f>VLOOKUP(G131,'[1]Team Listing'!$A$1:$R$251,2)</f>
        <v>Mick Downey's XI</v>
      </c>
      <c r="I131" s="5">
        <v>13</v>
      </c>
      <c r="J131" s="7" t="s">
        <v>10</v>
      </c>
      <c r="K131" t="str">
        <f>VLOOKUP(I131,'[1]Field List'!$A$2:$D$102,2,0)</f>
        <v>Mosman Park Junior Cricket</v>
      </c>
      <c r="L131" t="str">
        <f>VLOOKUP(I131,'[1]Field List'!$A$2:$D$102,4,0)</f>
        <v>Keith Marxsen Oval.</v>
      </c>
    </row>
    <row r="132" spans="1:12" x14ac:dyDescent="0.25">
      <c r="A132" t="s">
        <v>114</v>
      </c>
      <c r="B132" s="6">
        <v>130</v>
      </c>
      <c r="C132" t="str">
        <f>VLOOKUP(D132,'[1]Team Listing'!$A$1:$R$251,3)</f>
        <v>A</v>
      </c>
      <c r="D132" s="4">
        <v>5</v>
      </c>
      <c r="E132" t="str">
        <f>VLOOKUP(D132,'[1]Team Listing'!$A$1:$R$251,2)</f>
        <v>Malcheks C.C.</v>
      </c>
      <c r="F132" s="3" t="s">
        <v>4</v>
      </c>
      <c r="G132" s="4">
        <v>8</v>
      </c>
      <c r="H132" t="str">
        <f>VLOOKUP(G132,'[1]Team Listing'!$A$1:$R$251,2)</f>
        <v>The Grandstanders</v>
      </c>
      <c r="I132" s="5">
        <v>47</v>
      </c>
      <c r="J132" s="7" t="s">
        <v>10</v>
      </c>
      <c r="K132" t="str">
        <f>VLOOKUP(I132,'[1]Field List'!$A$2:$D$102,2,0)</f>
        <v>Goldfield Sporting Complex</v>
      </c>
      <c r="L132" t="str">
        <f>VLOOKUP(I132,'[1]Field List'!$A$2:$D$102,4,0)</f>
        <v>Second turf wicket</v>
      </c>
    </row>
    <row r="133" spans="1:12" x14ac:dyDescent="0.25">
      <c r="A133" t="s">
        <v>114</v>
      </c>
      <c r="B133" s="6">
        <v>131</v>
      </c>
      <c r="C133" t="str">
        <f>VLOOKUP(D133,'[1]Team Listing'!$A$1:$R$251,3)</f>
        <v>A</v>
      </c>
      <c r="D133" s="4">
        <v>1</v>
      </c>
      <c r="E133" t="str">
        <f>VLOOKUP(D133,'[1]Team Listing'!$A$1:$R$251,2)</f>
        <v>Burnett Bushpigs</v>
      </c>
      <c r="F133" s="3" t="s">
        <v>4</v>
      </c>
      <c r="G133" s="4">
        <v>8</v>
      </c>
      <c r="H133" t="str">
        <f>VLOOKUP(G133,'[1]Team Listing'!$A$1:$R$251,2)</f>
        <v>The Grandstanders</v>
      </c>
      <c r="I133" s="5">
        <v>12</v>
      </c>
      <c r="J133" s="7" t="s">
        <v>11</v>
      </c>
      <c r="K133" t="str">
        <f>VLOOKUP(I133,'[1]Field List'!$A$2:$D$102,2,0)</f>
        <v>Mosman Park Junior Cricket</v>
      </c>
      <c r="L133" t="str">
        <f>VLOOKUP(I133,'[1]Field List'!$A$2:$D$102,4,0)</f>
        <v>George Pemble  Oval</v>
      </c>
    </row>
    <row r="134" spans="1:12" x14ac:dyDescent="0.25">
      <c r="A134" t="s">
        <v>114</v>
      </c>
      <c r="B134" s="6">
        <v>132</v>
      </c>
      <c r="C134" t="str">
        <f>VLOOKUP(D134,'[1]Team Listing'!$A$1:$R$251,3)</f>
        <v>A</v>
      </c>
      <c r="D134" s="4">
        <v>2</v>
      </c>
      <c r="E134" t="str">
        <f>VLOOKUP(D134,'[1]Team Listing'!$A$1:$R$251,2)</f>
        <v>Charters Towers</v>
      </c>
      <c r="F134" s="3" t="s">
        <v>4</v>
      </c>
      <c r="G134" s="4">
        <v>4</v>
      </c>
      <c r="H134" t="str">
        <f>VLOOKUP(G134,'[1]Team Listing'!$A$1:$R$251,2)</f>
        <v>Herbert River</v>
      </c>
      <c r="I134" s="5">
        <v>13</v>
      </c>
      <c r="J134" s="7" t="s">
        <v>11</v>
      </c>
      <c r="K134" t="str">
        <f>VLOOKUP(I134,'[1]Field List'!$A$2:$D$102,2,0)</f>
        <v>Mosman Park Junior Cricket</v>
      </c>
      <c r="L134" t="str">
        <f>VLOOKUP(I134,'[1]Field List'!$A$2:$D$102,4,0)</f>
        <v>Keith Marxsen Oval.</v>
      </c>
    </row>
    <row r="135" spans="1:12" x14ac:dyDescent="0.25">
      <c r="A135" t="s">
        <v>114</v>
      </c>
      <c r="B135" s="6">
        <v>133</v>
      </c>
      <c r="C135" t="str">
        <f>VLOOKUP(D135,'[1]Team Listing'!$A$1:$R$251,3)</f>
        <v>A</v>
      </c>
      <c r="D135" s="4">
        <v>3</v>
      </c>
      <c r="E135" t="str">
        <f>VLOOKUP(D135,'[1]Team Listing'!$A$1:$R$251,2)</f>
        <v>Endeavour XI</v>
      </c>
      <c r="F135" s="3" t="s">
        <v>4</v>
      </c>
      <c r="G135" s="4">
        <v>6</v>
      </c>
      <c r="H135" t="str">
        <f>VLOOKUP(G135,'[1]Team Listing'!$A$1:$R$251,2)</f>
        <v>Mick Downey's XI</v>
      </c>
      <c r="I135" s="5">
        <v>48</v>
      </c>
      <c r="J135" s="7" t="s">
        <v>11</v>
      </c>
      <c r="K135" t="str">
        <f>VLOOKUP(I135,'[1]Field List'!$A$2:$D$102,2,0)</f>
        <v>Goldfield Sporting Complex</v>
      </c>
      <c r="L135" t="str">
        <f>VLOOKUP(I135,'[1]Field List'!$A$2:$D$102,4,0)</f>
        <v>Main Turf Wicket</v>
      </c>
    </row>
    <row r="136" spans="1:12" x14ac:dyDescent="0.25">
      <c r="A136" t="s">
        <v>114</v>
      </c>
      <c r="B136" s="6">
        <v>134</v>
      </c>
      <c r="C136" t="str">
        <f>VLOOKUP(D136,'[1]Team Listing'!$A$1:$R$251,3)</f>
        <v>A</v>
      </c>
      <c r="D136" s="4">
        <v>5</v>
      </c>
      <c r="E136" t="str">
        <f>VLOOKUP(D136,'[1]Team Listing'!$A$1:$R$251,2)</f>
        <v>Malcheks C.C.</v>
      </c>
      <c r="F136" s="3" t="s">
        <v>4</v>
      </c>
      <c r="G136" s="4">
        <v>7</v>
      </c>
      <c r="H136" t="str">
        <f>VLOOKUP(G136,'[1]Team Listing'!$A$1:$R$251,2)</f>
        <v>Reldas Homegrown XI</v>
      </c>
      <c r="I136" s="5">
        <v>47</v>
      </c>
      <c r="J136" s="7" t="s">
        <v>11</v>
      </c>
      <c r="K136" t="str">
        <f>VLOOKUP(I136,'[1]Field List'!$A$2:$D$102,2,0)</f>
        <v>Goldfield Sporting Complex</v>
      </c>
      <c r="L136" t="str">
        <f>VLOOKUP(I136,'[1]Field List'!$A$2:$D$102,4,0)</f>
        <v>Second turf wicket</v>
      </c>
    </row>
    <row r="137" spans="1:12" x14ac:dyDescent="0.25">
      <c r="A137" t="s">
        <v>114</v>
      </c>
      <c r="B137" s="6">
        <v>135</v>
      </c>
      <c r="C137" t="str">
        <f>VLOOKUP(D137,'[1]Team Listing'!$A$1:$R$251,3)</f>
        <v>B1</v>
      </c>
      <c r="D137" s="4">
        <v>24</v>
      </c>
      <c r="E137" t="str">
        <f>VLOOKUP(D137,'[1]Team Listing'!$A$1:$R$251,2)</f>
        <v>Norstate Nympho's</v>
      </c>
      <c r="F137" s="3" t="s">
        <v>4</v>
      </c>
      <c r="G137" s="4">
        <v>21</v>
      </c>
      <c r="H137" t="str">
        <f>VLOOKUP(G137,'[1]Team Listing'!$A$1:$R$251,2)</f>
        <v>Mossman</v>
      </c>
      <c r="I137" s="5">
        <v>55</v>
      </c>
      <c r="K137" t="str">
        <f>VLOOKUP(I137,'[1]Field List'!$A$2:$D$102,2,0)</f>
        <v>Millchester State School</v>
      </c>
      <c r="L137" t="str">
        <f>VLOOKUP(I137,'[1]Field List'!$A$2:$D$102,4,0)</f>
        <v>Millchester State School</v>
      </c>
    </row>
    <row r="138" spans="1:12" x14ac:dyDescent="0.25">
      <c r="A138" t="s">
        <v>114</v>
      </c>
      <c r="B138" s="6">
        <v>136</v>
      </c>
      <c r="C138" t="str">
        <f>VLOOKUP(D138,'[1]Team Listing'!$A$1:$R$251,3)</f>
        <v>B1</v>
      </c>
      <c r="D138" s="4">
        <v>12</v>
      </c>
      <c r="E138" t="str">
        <f>VLOOKUP(D138,'[1]Team Listing'!$A$1:$R$251,2)</f>
        <v>Cavaliers Cricket Club</v>
      </c>
      <c r="F138" s="3" t="s">
        <v>4</v>
      </c>
      <c r="G138" s="4">
        <v>18</v>
      </c>
      <c r="H138" t="str">
        <f>VLOOKUP(G138,'[1]Team Listing'!$A$1:$R$251,2)</f>
        <v>Herbert River</v>
      </c>
      <c r="I138" s="5">
        <v>27</v>
      </c>
      <c r="K138" t="str">
        <f>VLOOKUP(I138,'[1]Field List'!$A$2:$D$102,2,0)</f>
        <v>Charters Towers Airport Reserve</v>
      </c>
      <c r="L138" t="str">
        <f>VLOOKUP(I138,'[1]Field List'!$A$2:$D$102,4,0)</f>
        <v>Second on right as driving in</v>
      </c>
    </row>
    <row r="139" spans="1:12" x14ac:dyDescent="0.25">
      <c r="A139" t="s">
        <v>114</v>
      </c>
      <c r="B139" s="6">
        <v>137</v>
      </c>
      <c r="C139" t="str">
        <f>VLOOKUP(D139,'[1]Team Listing'!$A$1:$R$251,3)</f>
        <v>B1</v>
      </c>
      <c r="D139" s="4">
        <v>19</v>
      </c>
      <c r="E139" t="str">
        <f>VLOOKUP(D139,'[1]Team Listing'!$A$1:$R$251,2)</f>
        <v>Jim's XI</v>
      </c>
      <c r="F139" s="3" t="s">
        <v>4</v>
      </c>
      <c r="G139" s="4">
        <v>32</v>
      </c>
      <c r="H139" t="str">
        <f>VLOOKUP(G139,'[1]Team Listing'!$A$1:$R$251,2)</f>
        <v>Sugar Daddies</v>
      </c>
      <c r="I139" s="5">
        <v>17</v>
      </c>
      <c r="K139" t="str">
        <f>VLOOKUP(I139,'[1]Field List'!$A$2:$D$102,2,0)</f>
        <v>Mosman Park Junior Cricket</v>
      </c>
      <c r="L139" t="str">
        <f>VLOOKUP(I139,'[1]Field List'!$A$2:$D$102,4,0)</f>
        <v>Far Turf Wicket</v>
      </c>
    </row>
    <row r="140" spans="1:12" x14ac:dyDescent="0.25">
      <c r="A140" t="s">
        <v>114</v>
      </c>
      <c r="B140" s="6">
        <v>138</v>
      </c>
      <c r="C140" t="str">
        <f>VLOOKUP(D140,'[1]Team Listing'!$A$1:$R$251,3)</f>
        <v>B1</v>
      </c>
      <c r="D140" s="4">
        <v>23</v>
      </c>
      <c r="E140" t="str">
        <f>VLOOKUP(D140,'[1]Team Listing'!$A$1:$R$251,2)</f>
        <v>Mountain Men Green</v>
      </c>
      <c r="F140" s="3" t="s">
        <v>4</v>
      </c>
      <c r="G140" s="4">
        <v>31</v>
      </c>
      <c r="H140" t="str">
        <f>VLOOKUP(G140,'[1]Team Listing'!$A$1:$R$251,2)</f>
        <v>Simpson Desert Alpine Ski Team</v>
      </c>
      <c r="I140" s="5">
        <v>6</v>
      </c>
      <c r="K140" t="str">
        <f>VLOOKUP(I140,'[1]Field List'!$A$2:$D$102,2,0)</f>
        <v>All Souls &amp; St Gabriels School</v>
      </c>
      <c r="L140" t="str">
        <f>VLOOKUP(I140,'[1]Field List'!$A$2:$D$102,4,0)</f>
        <v>O'Keefe  Oval -Grandstand</v>
      </c>
    </row>
    <row r="141" spans="1:12" x14ac:dyDescent="0.25">
      <c r="A141" t="s">
        <v>114</v>
      </c>
      <c r="B141" s="6">
        <v>139</v>
      </c>
      <c r="C141" t="str">
        <f>VLOOKUP(D141,'[1]Team Listing'!$A$1:$R$251,3)</f>
        <v>B1</v>
      </c>
      <c r="D141" s="4">
        <v>20</v>
      </c>
      <c r="E141" t="str">
        <f>VLOOKUP(D141,'[1]Team Listing'!$A$1:$R$251,2)</f>
        <v>Mareeba</v>
      </c>
      <c r="F141" s="3" t="s">
        <v>4</v>
      </c>
      <c r="G141" s="4">
        <v>28</v>
      </c>
      <c r="H141" t="str">
        <f>VLOOKUP(G141,'[1]Team Listing'!$A$1:$R$251,2)</f>
        <v>Red River Rascals</v>
      </c>
      <c r="I141" s="5">
        <v>26</v>
      </c>
      <c r="K141" t="str">
        <f>VLOOKUP(I141,'[1]Field List'!$A$2:$D$102,2,0)</f>
        <v>Charters Towers Airport Reserve</v>
      </c>
      <c r="L141" t="str">
        <f>VLOOKUP(I141,'[1]Field List'!$A$2:$D$102,4,0)</f>
        <v>First on RHS as driving in</v>
      </c>
    </row>
    <row r="142" spans="1:12" x14ac:dyDescent="0.25">
      <c r="A142" t="s">
        <v>114</v>
      </c>
      <c r="B142" s="6">
        <v>140</v>
      </c>
      <c r="C142" t="str">
        <f>VLOOKUP(D142,'[1]Team Listing'!$A$1:$R$251,3)</f>
        <v>B1</v>
      </c>
      <c r="D142" s="4">
        <v>29</v>
      </c>
      <c r="E142" t="str">
        <f>VLOOKUP(D142,'[1]Team Listing'!$A$1:$R$251,2)</f>
        <v>Scott Minto XI</v>
      </c>
      <c r="F142" s="3" t="s">
        <v>4</v>
      </c>
      <c r="G142" s="4">
        <v>27</v>
      </c>
      <c r="H142" t="str">
        <f>VLOOKUP(G142,'[1]Team Listing'!$A$1:$R$251,2)</f>
        <v>Parks Hockey</v>
      </c>
      <c r="I142" s="5">
        <v>33</v>
      </c>
      <c r="K142" t="str">
        <f>VLOOKUP(I142,'[1]Field List'!$A$2:$D$102,2,0)</f>
        <v>Charters Towers Airport Reserve</v>
      </c>
    </row>
    <row r="143" spans="1:12" x14ac:dyDescent="0.25">
      <c r="A143" t="s">
        <v>114</v>
      </c>
      <c r="B143" s="6">
        <v>141</v>
      </c>
      <c r="C143" t="str">
        <f>VLOOKUP(D143,'[1]Team Listing'!$A$1:$R$251,3)</f>
        <v>B1</v>
      </c>
      <c r="D143" s="4">
        <v>36</v>
      </c>
      <c r="E143" t="str">
        <f>VLOOKUP(D143,'[1]Team Listing'!$A$1:$R$251,2)</f>
        <v>Wanderers</v>
      </c>
      <c r="F143" s="3" t="s">
        <v>4</v>
      </c>
      <c r="G143" s="4">
        <v>35</v>
      </c>
      <c r="H143" t="str">
        <f>VLOOKUP(G143,'[1]Team Listing'!$A$1:$R$251,2)</f>
        <v>Townsville 1/2 Carton</v>
      </c>
      <c r="I143" s="5">
        <v>39</v>
      </c>
      <c r="K143" t="str">
        <f>VLOOKUP(I143,'[1]Field List'!$A$2:$D$102,2,0)</f>
        <v>Charters Towers Airport Reserve</v>
      </c>
    </row>
    <row r="144" spans="1:12" x14ac:dyDescent="0.25">
      <c r="A144" t="s">
        <v>114</v>
      </c>
      <c r="B144" s="6">
        <v>142</v>
      </c>
      <c r="C144" t="str">
        <f>VLOOKUP(D144,'[1]Team Listing'!$A$1:$R$251,3)</f>
        <v>B1</v>
      </c>
      <c r="D144" s="4">
        <v>16</v>
      </c>
      <c r="E144" t="str">
        <f>VLOOKUP(D144,'[1]Team Listing'!$A$1:$R$251,2)</f>
        <v>Gibby's Greenants</v>
      </c>
      <c r="F144" s="3" t="s">
        <v>4</v>
      </c>
      <c r="G144" s="4">
        <v>17</v>
      </c>
      <c r="H144" t="str">
        <f>VLOOKUP(G144,'[1]Team Listing'!$A$1:$R$251,2)</f>
        <v>Gum Flats</v>
      </c>
      <c r="I144" s="5">
        <v>36</v>
      </c>
      <c r="K144" t="str">
        <f>VLOOKUP(I144,'[1]Field List'!$A$2:$D$102,2,0)</f>
        <v>Charters Towers Airport Reserve</v>
      </c>
    </row>
    <row r="145" spans="1:13" x14ac:dyDescent="0.25">
      <c r="A145" t="s">
        <v>114</v>
      </c>
      <c r="B145" s="6">
        <v>143</v>
      </c>
      <c r="C145" t="str">
        <f>VLOOKUP(D145,'[1]Team Listing'!$A$1:$R$251,3)</f>
        <v>B1</v>
      </c>
      <c r="D145" s="4">
        <v>10</v>
      </c>
      <c r="E145" t="str">
        <f>VLOOKUP(D145,'[1]Team Listing'!$A$1:$R$251,2)</f>
        <v>Backers XI</v>
      </c>
      <c r="F145" s="3" t="s">
        <v>4</v>
      </c>
      <c r="G145" s="4">
        <v>25</v>
      </c>
      <c r="H145" t="str">
        <f>VLOOKUP(G145,'[1]Team Listing'!$A$1:$R$251,2)</f>
        <v>Norths FATS</v>
      </c>
      <c r="I145" s="5">
        <v>32</v>
      </c>
      <c r="K145" t="str">
        <f>VLOOKUP(I145,'[1]Field List'!$A$2:$D$102,2,0)</f>
        <v>Charters Towers Airport Reserve</v>
      </c>
    </row>
    <row r="146" spans="1:13" x14ac:dyDescent="0.25">
      <c r="A146" t="s">
        <v>114</v>
      </c>
      <c r="B146" s="6">
        <v>144</v>
      </c>
      <c r="C146" t="str">
        <f>VLOOKUP(D146,'[1]Team Listing'!$A$1:$R$251,3)</f>
        <v>B1</v>
      </c>
      <c r="D146" s="4">
        <v>33</v>
      </c>
      <c r="E146" t="str">
        <f>VLOOKUP(D146,'[1]Team Listing'!$A$1:$R$251,2)</f>
        <v>Swingers 1</v>
      </c>
      <c r="F146" s="3" t="s">
        <v>4</v>
      </c>
      <c r="G146" s="4">
        <v>13</v>
      </c>
      <c r="H146" t="str">
        <f>VLOOKUP(G146,'[1]Team Listing'!$A$1:$R$251,2)</f>
        <v>Coen Heroes</v>
      </c>
      <c r="I146" s="5">
        <v>2</v>
      </c>
      <c r="K146" t="str">
        <f>VLOOKUP(I146,'[1]Field List'!$A$2:$D$102,2,0)</f>
        <v>Mount Carmel Campus</v>
      </c>
      <c r="L146" t="str">
        <f>VLOOKUP(I146,'[1]Field List'!$A$2:$D$102,4,0)</f>
        <v>Hemponstall Oval</v>
      </c>
    </row>
    <row r="147" spans="1:13" x14ac:dyDescent="0.25">
      <c r="A147" t="s">
        <v>114</v>
      </c>
      <c r="B147" s="6">
        <v>145</v>
      </c>
      <c r="C147" t="str">
        <f>VLOOKUP(D147,'[1]Team Listing'!$A$1:$R$251,3)</f>
        <v>B1</v>
      </c>
      <c r="D147" s="4">
        <v>11</v>
      </c>
      <c r="E147" t="str">
        <f>VLOOKUP(D147,'[1]Team Listing'!$A$1:$R$251,2)</f>
        <v>Brookshire Bandits</v>
      </c>
      <c r="F147" s="3" t="s">
        <v>4</v>
      </c>
      <c r="G147" s="4">
        <v>15</v>
      </c>
      <c r="H147" t="str">
        <f>VLOOKUP(G147,'[1]Team Listing'!$A$1:$R$251,2)</f>
        <v>Ewan</v>
      </c>
      <c r="I147" s="5">
        <v>7</v>
      </c>
      <c r="K147" t="str">
        <f>VLOOKUP(I147,'[1]Field List'!$A$2:$D$102,2,0)</f>
        <v>All Souls &amp; St Gabriels School</v>
      </c>
      <c r="L147" t="str">
        <f>VLOOKUP(I147,'[1]Field List'!$A$2:$D$102,4,0)</f>
        <v>Mills Oval</v>
      </c>
    </row>
    <row r="148" spans="1:13" x14ac:dyDescent="0.25">
      <c r="A148" t="s">
        <v>114</v>
      </c>
      <c r="B148" s="6">
        <v>146</v>
      </c>
      <c r="C148" t="str">
        <f>VLOOKUP(D148,'[1]Team Listing'!$A$1:$R$251,3)</f>
        <v>B1</v>
      </c>
      <c r="D148" s="4">
        <v>22</v>
      </c>
      <c r="E148" t="str">
        <f>VLOOKUP(D148,'[1]Team Listing'!$A$1:$R$251,2)</f>
        <v>Mountain Men Gold</v>
      </c>
      <c r="F148" s="3" t="s">
        <v>4</v>
      </c>
      <c r="G148" s="4">
        <v>14</v>
      </c>
      <c r="H148" t="str">
        <f>VLOOKUP(G148,'[1]Team Listing'!$A$1:$R$251,2)</f>
        <v>Corfield</v>
      </c>
      <c r="I148" s="5">
        <v>35</v>
      </c>
      <c r="K148" t="str">
        <f>VLOOKUP(I148,'[1]Field List'!$A$2:$D$102,2,0)</f>
        <v>Charters Towers Airport Reserve</v>
      </c>
    </row>
    <row r="149" spans="1:13" x14ac:dyDescent="0.25">
      <c r="A149" t="s">
        <v>114</v>
      </c>
      <c r="B149" s="6">
        <v>147</v>
      </c>
      <c r="C149" t="str">
        <f>VLOOKUP(D149,'[1]Team Listing'!$A$1:$R$251,3)</f>
        <v>B1</v>
      </c>
      <c r="D149" s="4">
        <v>34</v>
      </c>
      <c r="E149" t="str">
        <f>VLOOKUP(D149,'[1]Team Listing'!$A$1:$R$251,2)</f>
        <v>The Revolution</v>
      </c>
      <c r="F149" s="3" t="s">
        <v>4</v>
      </c>
      <c r="G149" s="4">
        <v>37</v>
      </c>
      <c r="H149" t="str">
        <f>VLOOKUP(G149,'[1]Team Listing'!$A$1:$R$251,2)</f>
        <v>Wanderers</v>
      </c>
      <c r="I149" s="5">
        <v>16</v>
      </c>
      <c r="K149" t="str">
        <f>VLOOKUP(I149,'[1]Field List'!$A$2:$D$102,2,0)</f>
        <v>Mosman  Park Junior Cricket</v>
      </c>
      <c r="L149" t="str">
        <f>VLOOKUP(I149,'[1]Field List'!$A$2:$D$102,4,0)</f>
        <v>Third turf wicket</v>
      </c>
    </row>
    <row r="150" spans="1:13" x14ac:dyDescent="0.25">
      <c r="A150" t="s">
        <v>114</v>
      </c>
      <c r="B150" s="6">
        <v>148</v>
      </c>
      <c r="C150" t="str">
        <f>VLOOKUP(D150,'[1]Team Listing'!$A$1:$R$251,3)</f>
        <v>B1</v>
      </c>
      <c r="D150" s="4">
        <v>26</v>
      </c>
      <c r="E150" t="str">
        <f>VLOOKUP(D150,'[1]Team Listing'!$A$1:$R$251,2)</f>
        <v>Pacey's Wests</v>
      </c>
      <c r="F150" s="3" t="s">
        <v>4</v>
      </c>
      <c r="G150" s="4">
        <v>30</v>
      </c>
      <c r="H150" t="str">
        <f>VLOOKUP(G150,'[1]Team Listing'!$A$1:$R$251,2)</f>
        <v>Seriously Pist</v>
      </c>
      <c r="I150" s="5">
        <v>5</v>
      </c>
      <c r="K150" t="str">
        <f>VLOOKUP(I150,'[1]Field List'!$A$2:$D$102,2,0)</f>
        <v>Mount Carmel Campus</v>
      </c>
      <c r="L150" t="str">
        <f>VLOOKUP(I150,'[1]Field List'!$A$2:$D$102,4,0)</f>
        <v>Archer  Oval</v>
      </c>
    </row>
    <row r="151" spans="1:13" x14ac:dyDescent="0.25">
      <c r="A151" t="s">
        <v>114</v>
      </c>
      <c r="B151" s="6">
        <v>149</v>
      </c>
      <c r="C151" t="str">
        <f>VLOOKUP(D151,'[1]Team Listing'!$A$1:$R$251,3)</f>
        <v>B2</v>
      </c>
      <c r="D151" s="4">
        <v>46</v>
      </c>
      <c r="E151" t="str">
        <f>VLOOKUP(D151,'[1]Team Listing'!$A$1:$R$251,2)</f>
        <v>Beerabong XI</v>
      </c>
      <c r="F151" s="3" t="s">
        <v>4</v>
      </c>
      <c r="G151" s="4">
        <v>38</v>
      </c>
      <c r="H151" t="str">
        <f>VLOOKUP(G151,'[1]Team Listing'!$A$1:$R$251,2)</f>
        <v>Alegnim Lads</v>
      </c>
      <c r="I151" s="5">
        <v>72</v>
      </c>
      <c r="J151" s="6" t="s">
        <v>12</v>
      </c>
      <c r="K151" t="str">
        <f>VLOOKUP(I151,'[1]Field List'!$A$2:$D$102,2,0)</f>
        <v>V.B. PARK</v>
      </c>
      <c r="L151" t="str">
        <f>VLOOKUP(I151,'[1]Field List'!$A$2:$D$102,4,0)</f>
        <v>Acaciavale Road</v>
      </c>
      <c r="M151" t="s">
        <v>17</v>
      </c>
    </row>
    <row r="152" spans="1:13" x14ac:dyDescent="0.25">
      <c r="A152" t="s">
        <v>114</v>
      </c>
      <c r="B152" s="6">
        <v>150</v>
      </c>
      <c r="C152" t="str">
        <f>VLOOKUP(D152,'[1]Team Listing'!$A$1:$R$251,3)</f>
        <v>B2</v>
      </c>
      <c r="D152" s="4">
        <v>101</v>
      </c>
      <c r="E152" t="str">
        <f>VLOOKUP(D152,'[1]Team Listing'!$A$1:$R$251,2)</f>
        <v>Landmark</v>
      </c>
      <c r="F152" s="3" t="s">
        <v>4</v>
      </c>
      <c r="G152" s="4">
        <v>129</v>
      </c>
      <c r="H152" t="str">
        <f>VLOOKUP(G152,'[1]Team Listing'!$A$1:$R$251,2)</f>
        <v>Shaggers XI</v>
      </c>
      <c r="I152" s="5">
        <v>61</v>
      </c>
      <c r="J152" s="6" t="s">
        <v>12</v>
      </c>
      <c r="K152" t="str">
        <f>VLOOKUP(I152,'[1]Field List'!$A$2:$D$102,2,0)</f>
        <v>Towers Taipans Soccer Field</v>
      </c>
      <c r="L152" t="str">
        <f>VLOOKUP(I152,'[1]Field List'!$A$2:$D$102,4,0)</f>
        <v>Kerswell Oval</v>
      </c>
      <c r="M152" t="s">
        <v>18</v>
      </c>
    </row>
    <row r="153" spans="1:13" x14ac:dyDescent="0.25">
      <c r="A153" t="s">
        <v>114</v>
      </c>
      <c r="B153" s="6">
        <v>151</v>
      </c>
      <c r="C153" t="str">
        <f>VLOOKUP(D153,'[1]Team Listing'!$A$1:$R$251,3)</f>
        <v>B2</v>
      </c>
      <c r="D153" s="4">
        <v>108</v>
      </c>
      <c r="E153" t="str">
        <f>VLOOKUP(D153,'[1]Team Listing'!$A$1:$R$251,2)</f>
        <v>Mosman Mangoes</v>
      </c>
      <c r="F153" s="3" t="s">
        <v>4</v>
      </c>
      <c r="G153" s="4">
        <v>127</v>
      </c>
      <c r="H153" t="str">
        <f>VLOOKUP(G153,'[1]Team Listing'!$A$1:$R$251,2)</f>
        <v>Scuds 11</v>
      </c>
      <c r="I153" s="5">
        <v>15</v>
      </c>
      <c r="J153" s="6" t="s">
        <v>12</v>
      </c>
      <c r="K153" t="str">
        <f>VLOOKUP(I153,'[1]Field List'!$A$2:$D$102,2,0)</f>
        <v>Mosman Park Junior Cricket</v>
      </c>
      <c r="L153" t="str">
        <f>VLOOKUP(I153,'[1]Field List'!$A$2:$D$102,4,0)</f>
        <v>Top field towards Mt Leyshon Road</v>
      </c>
      <c r="M153" t="s">
        <v>19</v>
      </c>
    </row>
    <row r="154" spans="1:13" x14ac:dyDescent="0.25">
      <c r="A154" t="s">
        <v>114</v>
      </c>
      <c r="B154" s="6">
        <v>152</v>
      </c>
      <c r="C154" t="str">
        <f>VLOOKUP(D154,'[1]Team Listing'!$A$1:$R$251,3)</f>
        <v>B2</v>
      </c>
      <c r="D154" s="4">
        <v>130</v>
      </c>
      <c r="E154" t="str">
        <f>VLOOKUP(D154,'[1]Team Listing'!$A$1:$R$251,2)</f>
        <v>Sharks</v>
      </c>
      <c r="F154" s="3" t="s">
        <v>4</v>
      </c>
      <c r="G154" s="4">
        <v>141</v>
      </c>
      <c r="H154" t="str">
        <f>VLOOKUP(G154,'[1]Team Listing'!$A$1:$R$251,2)</f>
        <v>The Silver Chickens</v>
      </c>
      <c r="I154" s="5">
        <v>56</v>
      </c>
      <c r="J154" s="6" t="s">
        <v>12</v>
      </c>
      <c r="K154" t="str">
        <f>VLOOKUP(I154,'[1]Field List'!$A$2:$D$102,2,0)</f>
        <v>Eventide</v>
      </c>
      <c r="L154" t="str">
        <f>VLOOKUP(I154,'[1]Field List'!$A$2:$D$102,4,0)</f>
        <v>Eventide</v>
      </c>
      <c r="M154" t="s">
        <v>20</v>
      </c>
    </row>
    <row r="155" spans="1:13" x14ac:dyDescent="0.25">
      <c r="A155" t="s">
        <v>114</v>
      </c>
      <c r="B155" s="6">
        <v>153</v>
      </c>
      <c r="C155" t="str">
        <f>VLOOKUP(D155,'[1]Team Listing'!$A$1:$R$251,3)</f>
        <v>B2</v>
      </c>
      <c r="D155" s="4">
        <v>126</v>
      </c>
      <c r="E155" t="str">
        <f>VLOOKUP(D155,'[1]Team Listing'!$A$1:$R$251,2)</f>
        <v>Salisbury Boys XI Team 2</v>
      </c>
      <c r="F155" s="3" t="s">
        <v>4</v>
      </c>
      <c r="G155" s="4">
        <v>48</v>
      </c>
      <c r="H155" t="str">
        <f>VLOOKUP(G155,'[1]Team Listing'!$A$1:$R$251,2)</f>
        <v>Beermacht XI</v>
      </c>
      <c r="I155" s="5">
        <v>68</v>
      </c>
      <c r="J155" s="6" t="s">
        <v>12</v>
      </c>
      <c r="K155" t="str">
        <f>VLOOKUP(I155,'[1]Field List'!$A$2:$D$102,2,0)</f>
        <v>Sellheim</v>
      </c>
      <c r="L155" t="str">
        <f>VLOOKUP(I155,'[1]Field List'!$A$2:$D$102,4,0)</f>
        <v xml:space="preserve">Ben Carrs  Field                      </v>
      </c>
      <c r="M155" t="s">
        <v>21</v>
      </c>
    </row>
    <row r="156" spans="1:13" x14ac:dyDescent="0.25">
      <c r="A156" t="s">
        <v>114</v>
      </c>
      <c r="B156" s="6">
        <v>154</v>
      </c>
      <c r="C156" t="str">
        <f>VLOOKUP(D156,'[1]Team Listing'!$A$1:$R$251,3)</f>
        <v>B2</v>
      </c>
      <c r="D156" s="4">
        <v>118</v>
      </c>
      <c r="E156" t="str">
        <f>VLOOKUP(D156,'[1]Team Listing'!$A$1:$R$251,2)</f>
        <v>Piston Broke</v>
      </c>
      <c r="F156" s="3" t="s">
        <v>4</v>
      </c>
      <c r="G156" s="4">
        <v>165</v>
      </c>
      <c r="H156" t="str">
        <f>VLOOKUP(G156,'[1]Team Listing'!$A$1:$R$251,2)</f>
        <v>XXXX Floor Beers</v>
      </c>
      <c r="I156" s="5">
        <v>9</v>
      </c>
      <c r="J156" s="6" t="s">
        <v>12</v>
      </c>
      <c r="K156" t="str">
        <f>VLOOKUP(I156,'[1]Field List'!$A$2:$D$102,2,0)</f>
        <v>The B.C.G.</v>
      </c>
      <c r="L156" t="str">
        <f>VLOOKUP(I156,'[1]Field List'!$A$2:$D$102,4,0)</f>
        <v>349 Old Dalrymple Road</v>
      </c>
      <c r="M156" t="s">
        <v>22</v>
      </c>
    </row>
    <row r="157" spans="1:13" x14ac:dyDescent="0.25">
      <c r="A157" t="s">
        <v>114</v>
      </c>
      <c r="B157" s="6">
        <v>155</v>
      </c>
      <c r="C157" t="str">
        <f>VLOOKUP(D157,'[1]Team Listing'!$A$1:$R$251,3)</f>
        <v>B2</v>
      </c>
      <c r="D157" s="4">
        <v>168</v>
      </c>
      <c r="E157" t="str">
        <f>VLOOKUP(D157,'[1]Team Listing'!$A$1:$R$251,2)</f>
        <v>Zarsoff Brothers</v>
      </c>
      <c r="F157" s="3" t="s">
        <v>4</v>
      </c>
      <c r="G157" s="4">
        <v>47</v>
      </c>
      <c r="H157" t="str">
        <f>VLOOKUP(G157,'[1]Team Listing'!$A$1:$R$251,2)</f>
        <v>Beerhounds</v>
      </c>
      <c r="I157" s="5">
        <v>29</v>
      </c>
      <c r="J157" s="6" t="s">
        <v>12</v>
      </c>
      <c r="K157" t="str">
        <f>VLOOKUP(I157,'[1]Field List'!$A$2:$D$102,2,0)</f>
        <v>Charters Towers Airport Reserve</v>
      </c>
      <c r="L157" t="str">
        <f>VLOOKUP(I157,'[1]Field List'!$A$2:$D$102,4,0)</f>
        <v>Opposite Depot</v>
      </c>
      <c r="M157" t="s">
        <v>23</v>
      </c>
    </row>
    <row r="158" spans="1:13" x14ac:dyDescent="0.25">
      <c r="A158" t="s">
        <v>114</v>
      </c>
      <c r="B158" s="6">
        <v>156</v>
      </c>
      <c r="C158" t="str">
        <f>VLOOKUP(D158,'[1]Team Listing'!$A$1:$R$251,3)</f>
        <v>B2</v>
      </c>
      <c r="D158" s="4">
        <v>162</v>
      </c>
      <c r="E158" t="str">
        <f>VLOOKUP(D158,'[1]Team Listing'!$A$1:$R$251,2)</f>
        <v>Western Star Pickets 2</v>
      </c>
      <c r="F158" s="3" t="s">
        <v>4</v>
      </c>
      <c r="G158" s="4">
        <v>103</v>
      </c>
      <c r="H158" t="str">
        <f>VLOOKUP(G158,'[1]Team Listing'!$A$1:$R$251,2)</f>
        <v>Mallard Magpies</v>
      </c>
      <c r="I158" s="5">
        <v>19</v>
      </c>
      <c r="J158" s="6" t="s">
        <v>12</v>
      </c>
      <c r="K158" t="str">
        <f>VLOOKUP(I158,'[1]Field List'!$A$2:$D$102,2,0)</f>
        <v>Blackheath &amp; Thornburgh College</v>
      </c>
      <c r="L158" t="str">
        <f>VLOOKUP(I158,'[1]Field List'!$A$2:$D$102,4,0)</f>
        <v>Waverley Field</v>
      </c>
      <c r="M158" t="s">
        <v>24</v>
      </c>
    </row>
    <row r="159" spans="1:13" x14ac:dyDescent="0.25">
      <c r="A159" t="s">
        <v>114</v>
      </c>
      <c r="B159" s="6">
        <v>157</v>
      </c>
      <c r="C159" t="str">
        <f>VLOOKUP(D159,'[1]Team Listing'!$A$1:$R$251,3)</f>
        <v>B2</v>
      </c>
      <c r="D159" s="4">
        <v>114</v>
      </c>
      <c r="E159" t="str">
        <f>VLOOKUP(D159,'[1]Team Listing'!$A$1:$R$251,2)</f>
        <v>Nudeballers</v>
      </c>
      <c r="F159" s="3" t="s">
        <v>4</v>
      </c>
      <c r="G159" s="4">
        <v>111</v>
      </c>
      <c r="H159" t="str">
        <f>VLOOKUP(G159,'[1]Team Listing'!$A$1:$R$251,2)</f>
        <v>Neville's Nomads</v>
      </c>
      <c r="I159" s="5">
        <v>20</v>
      </c>
      <c r="J159" s="6" t="s">
        <v>12</v>
      </c>
      <c r="K159" t="str">
        <f>VLOOKUP(I159,'[1]Field List'!$A$2:$D$102,2,0)</f>
        <v>Richmond Hill State School</v>
      </c>
      <c r="L159" t="str">
        <f>VLOOKUP(I159,'[1]Field List'!$A$2:$D$102,4,0)</f>
        <v>Richmond Hill School</v>
      </c>
      <c r="M159" t="s">
        <v>25</v>
      </c>
    </row>
    <row r="160" spans="1:13" x14ac:dyDescent="0.25">
      <c r="A160" t="s">
        <v>114</v>
      </c>
      <c r="B160" s="6">
        <v>158</v>
      </c>
      <c r="C160" t="str">
        <f>VLOOKUP(D160,'[1]Team Listing'!$A$1:$R$251,3)</f>
        <v>B2</v>
      </c>
      <c r="D160" s="4">
        <v>73</v>
      </c>
      <c r="E160" t="str">
        <f>VLOOKUP(D160,'[1]Team Listing'!$A$1:$R$251,2)</f>
        <v>Dirty Dogs</v>
      </c>
      <c r="F160" s="3" t="s">
        <v>4</v>
      </c>
      <c r="G160" s="4">
        <v>109</v>
      </c>
      <c r="H160" t="str">
        <f>VLOOKUP(G160,'[1]Team Listing'!$A$1:$R$251,2)</f>
        <v>Mt Coolon</v>
      </c>
      <c r="I160" s="5">
        <v>62</v>
      </c>
      <c r="J160" s="6" t="s">
        <v>12</v>
      </c>
      <c r="K160" t="str">
        <f>VLOOKUP(I160,'[1]Field List'!$A$2:$D$102,2,0)</f>
        <v>The FCG</v>
      </c>
      <c r="L160" t="str">
        <f>VLOOKUP(I160,'[1]Field List'!$A$2:$D$102,4,0)</f>
        <v>Bus Road - Fordyce's Property</v>
      </c>
      <c r="M160" t="s">
        <v>26</v>
      </c>
    </row>
    <row r="161" spans="1:13" x14ac:dyDescent="0.25">
      <c r="A161" t="s">
        <v>114</v>
      </c>
      <c r="B161" s="6">
        <v>159</v>
      </c>
      <c r="C161" t="str">
        <f>VLOOKUP(D161,'[1]Team Listing'!$A$1:$R$251,3)</f>
        <v>B2</v>
      </c>
      <c r="D161" s="4">
        <v>99</v>
      </c>
      <c r="E161" t="str">
        <f>VLOOKUP(D161,'[1]Team Listing'!$A$1:$R$251,2)</f>
        <v>Lager Louts</v>
      </c>
      <c r="F161" s="3" t="s">
        <v>4</v>
      </c>
      <c r="G161" s="4">
        <v>115</v>
      </c>
      <c r="H161" t="str">
        <f>VLOOKUP(G161,'[1]Team Listing'!$A$1:$R$251,2)</f>
        <v>Parmy Army</v>
      </c>
      <c r="I161" s="5">
        <v>45</v>
      </c>
      <c r="J161" s="6" t="s">
        <v>12</v>
      </c>
      <c r="K161" t="str">
        <f>VLOOKUP(I161,'[1]Field List'!$A$2:$D$102,2,0)</f>
        <v>Charters Towers Airport Reserve</v>
      </c>
      <c r="L161" t="str">
        <f>VLOOKUP(I161,'[1]Field List'!$A$2:$D$102,4,0)</f>
        <v>Closest field to Trade Centre</v>
      </c>
      <c r="M161" t="s">
        <v>27</v>
      </c>
    </row>
    <row r="162" spans="1:13" x14ac:dyDescent="0.25">
      <c r="A162" t="s">
        <v>114</v>
      </c>
      <c r="B162" s="6">
        <v>160</v>
      </c>
      <c r="C162" t="str">
        <f>VLOOKUP(D162,'[1]Team Listing'!$A$1:$R$251,3)</f>
        <v>B2</v>
      </c>
      <c r="D162" s="4">
        <v>98</v>
      </c>
      <c r="E162" t="str">
        <f>VLOOKUP(D162,'[1]Team Listing'!$A$1:$R$251,2)</f>
        <v>Jungle Patrol One</v>
      </c>
      <c r="F162" s="3" t="s">
        <v>4</v>
      </c>
      <c r="G162" s="4">
        <v>67</v>
      </c>
      <c r="H162" t="str">
        <f>VLOOKUP(G162,'[1]Team Listing'!$A$1:$R$251,2)</f>
        <v>Coen Heroes</v>
      </c>
      <c r="I162" s="5">
        <v>74</v>
      </c>
      <c r="J162" s="6" t="s">
        <v>12</v>
      </c>
      <c r="K162" t="str">
        <f>VLOOKUP(I162,'[1]Field List'!$A$2:$D$102,2,0)</f>
        <v>Urdera  Road</v>
      </c>
      <c r="L162" t="str">
        <f>VLOOKUP(I162,'[1]Field List'!$A$2:$D$102,4,0)</f>
        <v>3.2 km Urdera  Road on Lynd H/Way 5km</v>
      </c>
      <c r="M162" t="s">
        <v>28</v>
      </c>
    </row>
    <row r="163" spans="1:13" x14ac:dyDescent="0.25">
      <c r="A163" t="s">
        <v>114</v>
      </c>
      <c r="B163" s="6">
        <v>161</v>
      </c>
      <c r="C163" t="str">
        <f>VLOOKUP(D163,'[1]Team Listing'!$A$1:$R$251,3)</f>
        <v>B2</v>
      </c>
      <c r="D163" s="4">
        <v>153</v>
      </c>
      <c r="E163" t="str">
        <f>VLOOKUP(D163,'[1]Team Listing'!$A$1:$R$251,2)</f>
        <v>Wallabies</v>
      </c>
      <c r="F163" s="3" t="s">
        <v>4</v>
      </c>
      <c r="G163" s="4">
        <v>58</v>
      </c>
      <c r="H163" t="str">
        <f>VLOOKUP(G163,'[1]Team Listing'!$A$1:$R$251,2)</f>
        <v>Brothers</v>
      </c>
      <c r="I163" s="5">
        <v>64</v>
      </c>
      <c r="J163" s="6" t="s">
        <v>12</v>
      </c>
      <c r="K163" t="str">
        <f>VLOOKUP(I163,'[1]Field List'!$A$2:$D$102,2,0)</f>
        <v>School of Distance Education</v>
      </c>
      <c r="L163" t="str">
        <f>VLOOKUP(I163,'[1]Field List'!$A$2:$D$102,4,0)</f>
        <v>School of Distance Education</v>
      </c>
      <c r="M163" t="s">
        <v>19</v>
      </c>
    </row>
    <row r="164" spans="1:13" x14ac:dyDescent="0.25">
      <c r="A164" t="s">
        <v>114</v>
      </c>
      <c r="B164" s="6">
        <v>162</v>
      </c>
      <c r="C164" t="str">
        <f>VLOOKUP(D164,'[1]Team Listing'!$A$1:$R$251,3)</f>
        <v>B2</v>
      </c>
      <c r="D164" s="4">
        <v>121</v>
      </c>
      <c r="E164" t="str">
        <f>VLOOKUP(D164,'[1]Team Listing'!$A$1:$R$251,2)</f>
        <v>Popatop XI</v>
      </c>
      <c r="F164" s="3" t="s">
        <v>4</v>
      </c>
      <c r="G164" s="4">
        <v>57</v>
      </c>
      <c r="H164" t="str">
        <f>VLOOKUP(G164,'[1]Team Listing'!$A$1:$R$251,2)</f>
        <v>Brokebat Mountain</v>
      </c>
      <c r="I164" s="5">
        <v>70</v>
      </c>
      <c r="J164" s="6" t="s">
        <v>12</v>
      </c>
      <c r="K164" t="str">
        <f>VLOOKUP(I164,'[1]Field List'!$A$2:$D$102,2,0)</f>
        <v>Popatop Plains</v>
      </c>
      <c r="L164" t="str">
        <f>VLOOKUP(I164,'[1]Field List'!$A$2:$D$102,4,0)</f>
        <v xml:space="preserve"> 3 km  on Woodchopper Road</v>
      </c>
      <c r="M164" t="s">
        <v>29</v>
      </c>
    </row>
    <row r="165" spans="1:13" x14ac:dyDescent="0.25">
      <c r="A165" t="s">
        <v>114</v>
      </c>
      <c r="B165" s="6">
        <v>163</v>
      </c>
      <c r="C165" t="str">
        <f>VLOOKUP(D165,'[1]Team Listing'!$A$1:$R$251,3)</f>
        <v>B2</v>
      </c>
      <c r="D165" s="4">
        <v>87</v>
      </c>
      <c r="E165" t="str">
        <f>VLOOKUP(D165,'[1]Team Listing'!$A$1:$R$251,2)</f>
        <v>Grandstanders</v>
      </c>
      <c r="F165" s="3" t="s">
        <v>4</v>
      </c>
      <c r="G165" s="4">
        <v>60</v>
      </c>
      <c r="H165" t="str">
        <f>VLOOKUP(G165,'[1]Team Listing'!$A$1:$R$251,2)</f>
        <v>Bum Grubs</v>
      </c>
      <c r="I165" s="5">
        <v>8</v>
      </c>
      <c r="J165" s="6" t="s">
        <v>12</v>
      </c>
      <c r="K165" t="str">
        <f>VLOOKUP(I165,'[1]Field List'!$A$2:$D$102,2,0)</f>
        <v>All Souls &amp; St Gabriels School</v>
      </c>
      <c r="L165" t="str">
        <f>VLOOKUP(I165,'[1]Field List'!$A$2:$D$102,4,0)</f>
        <v>Burry  Oval</v>
      </c>
      <c r="M165" t="s">
        <v>30</v>
      </c>
    </row>
    <row r="166" spans="1:13" x14ac:dyDescent="0.25">
      <c r="A166" t="s">
        <v>114</v>
      </c>
      <c r="B166" s="6">
        <v>164</v>
      </c>
      <c r="C166" t="str">
        <f>VLOOKUP(D166,'[1]Team Listing'!$A$1:$R$251,3)</f>
        <v>B2</v>
      </c>
      <c r="D166" s="4">
        <v>155</v>
      </c>
      <c r="E166" t="str">
        <f>VLOOKUP(D166,'[1]Team Listing'!$A$1:$R$251,2)</f>
        <v>Wannabie's</v>
      </c>
      <c r="F166" s="3" t="s">
        <v>4</v>
      </c>
      <c r="G166" s="4">
        <v>41</v>
      </c>
      <c r="H166" t="str">
        <f>VLOOKUP(G166,'[1]Team Listing'!$A$1:$R$251,2)</f>
        <v>Balfes Creek Boozers</v>
      </c>
      <c r="I166" s="5">
        <v>75</v>
      </c>
      <c r="J166" s="6" t="s">
        <v>12</v>
      </c>
      <c r="K166" t="str">
        <f>VLOOKUP(I166,'[1]Field List'!$A$2:$D$102,2,0)</f>
        <v xml:space="preserve">Brokevale       </v>
      </c>
      <c r="L166" t="str">
        <f>VLOOKUP(I166,'[1]Field List'!$A$2:$D$102,4,0)</f>
        <v>3.8 km Milchester Road Queenslander Road</v>
      </c>
      <c r="M166" t="s">
        <v>31</v>
      </c>
    </row>
    <row r="167" spans="1:13" x14ac:dyDescent="0.25">
      <c r="A167" t="s">
        <v>114</v>
      </c>
      <c r="B167" s="6">
        <v>165</v>
      </c>
      <c r="C167" t="str">
        <f>VLOOKUP(D167,'[1]Team Listing'!$A$1:$R$251,3)</f>
        <v>B2</v>
      </c>
      <c r="D167" s="4">
        <v>92</v>
      </c>
      <c r="E167" t="str">
        <f>VLOOKUP(D167,'[1]Team Listing'!$A$1:$R$251,2)</f>
        <v>HazBeanz</v>
      </c>
      <c r="F167" s="3" t="s">
        <v>4</v>
      </c>
      <c r="G167" s="4">
        <v>79</v>
      </c>
      <c r="H167" t="str">
        <f>VLOOKUP(G167,'[1]Team Listing'!$A$1:$R$251,2)</f>
        <v>Expendaballs</v>
      </c>
      <c r="I167" s="5">
        <v>69</v>
      </c>
      <c r="J167" s="6" t="s">
        <v>12</v>
      </c>
      <c r="K167" t="str">
        <f>VLOOKUP(I167,'[1]Field List'!$A$2:$D$102,2,0)</f>
        <v xml:space="preserve">Alcheringa     </v>
      </c>
      <c r="L167" t="str">
        <f>VLOOKUP(I167,'[1]Field List'!$A$2:$D$102,4,0)</f>
        <v>4.2 km on Old Dalrymple Road.</v>
      </c>
      <c r="M167" t="s">
        <v>32</v>
      </c>
    </row>
    <row r="168" spans="1:13" x14ac:dyDescent="0.25">
      <c r="A168" t="s">
        <v>114</v>
      </c>
      <c r="B168" s="6">
        <v>166</v>
      </c>
      <c r="C168" t="str">
        <f>VLOOKUP(D168,'[1]Team Listing'!$A$1:$R$251,3)</f>
        <v>B2</v>
      </c>
      <c r="D168" s="4">
        <v>44</v>
      </c>
      <c r="E168" t="str">
        <f>VLOOKUP(D168,'[1]Team Listing'!$A$1:$R$251,2)</f>
        <v>Barbwire</v>
      </c>
      <c r="F168" s="3" t="s">
        <v>4</v>
      </c>
      <c r="G168" s="4">
        <v>42</v>
      </c>
      <c r="H168" t="str">
        <f>VLOOKUP(G168,'[1]Team Listing'!$A$1:$R$251,2)</f>
        <v>Ballz Hangin</v>
      </c>
      <c r="I168" s="5">
        <v>77</v>
      </c>
      <c r="J168" s="6" t="s">
        <v>12</v>
      </c>
      <c r="K168" t="str">
        <f>VLOOKUP(I168,'[1]Field List'!$A$2:$D$102,2,0)</f>
        <v>A Leonardi</v>
      </c>
      <c r="L168" t="str">
        <f>VLOOKUP(I168,'[1]Field List'!$A$2:$D$102,4,0)</f>
        <v>30 Torsview Road of Woodchopper Road</v>
      </c>
      <c r="M168" t="s">
        <v>33</v>
      </c>
    </row>
    <row r="169" spans="1:13" x14ac:dyDescent="0.25">
      <c r="A169" t="s">
        <v>114</v>
      </c>
      <c r="B169" s="6">
        <v>167</v>
      </c>
      <c r="C169" t="str">
        <f>VLOOKUP(D169,'[1]Team Listing'!$A$1:$R$251,3)</f>
        <v>B2</v>
      </c>
      <c r="D169" s="4">
        <v>86</v>
      </c>
      <c r="E169" t="str">
        <f>VLOOKUP(D169,'[1]Team Listing'!$A$1:$R$251,2)</f>
        <v>Gone Fishin</v>
      </c>
      <c r="F169" s="3" t="s">
        <v>4</v>
      </c>
      <c r="G169" s="4">
        <v>89</v>
      </c>
      <c r="H169" t="str">
        <f>VLOOKUP(G169,'[1]Team Listing'!$A$1:$R$251,2)</f>
        <v>Grazed Anatomy</v>
      </c>
      <c r="I169" s="5">
        <v>18</v>
      </c>
      <c r="J169" s="6" t="s">
        <v>12</v>
      </c>
      <c r="K169" t="str">
        <f>VLOOKUP(I169,'[1]Field List'!$A$2:$D$102,2,0)</f>
        <v>Mafeking Road</v>
      </c>
      <c r="L169" t="str">
        <f>VLOOKUP(I169,'[1]Field List'!$A$2:$D$102,4,0)</f>
        <v>4 km Milchester Road</v>
      </c>
      <c r="M169" t="s">
        <v>34</v>
      </c>
    </row>
    <row r="170" spans="1:13" x14ac:dyDescent="0.25">
      <c r="A170" t="s">
        <v>114</v>
      </c>
      <c r="B170" s="6">
        <v>168</v>
      </c>
      <c r="C170" t="str">
        <f>VLOOKUP(D170,'[1]Team Listing'!$A$1:$R$251,3)</f>
        <v>B2</v>
      </c>
      <c r="D170" s="4">
        <v>84</v>
      </c>
      <c r="E170" t="str">
        <f>VLOOKUP(D170,'[1]Team Listing'!$A$1:$R$251,2)</f>
        <v>Garry's Mob</v>
      </c>
      <c r="F170" s="3" t="s">
        <v>4</v>
      </c>
      <c r="G170" s="4">
        <v>96</v>
      </c>
      <c r="H170" t="str">
        <f>VLOOKUP(G170,'[1]Team Listing'!$A$1:$R$251,2)</f>
        <v>Hit 'N' Split</v>
      </c>
      <c r="I170" s="5">
        <v>10</v>
      </c>
      <c r="J170" s="6" t="s">
        <v>12</v>
      </c>
      <c r="K170" t="str">
        <f>VLOOKUP(I170,'[1]Field List'!$A$2:$D$102,2,0)</f>
        <v>All Souls &amp; St Gabriels School</v>
      </c>
      <c r="L170" t="str">
        <f>VLOOKUP(I170,'[1]Field List'!$A$2:$D$102,4,0)</f>
        <v>Burns Oval   across- road</v>
      </c>
      <c r="M170" t="s">
        <v>35</v>
      </c>
    </row>
    <row r="171" spans="1:13" x14ac:dyDescent="0.25">
      <c r="A171" t="s">
        <v>114</v>
      </c>
      <c r="B171" s="6">
        <v>169</v>
      </c>
      <c r="C171" t="str">
        <f>VLOOKUP(D171,'[1]Team Listing'!$A$1:$R$251,3)</f>
        <v>B2</v>
      </c>
      <c r="D171" s="4">
        <v>81</v>
      </c>
      <c r="E171" t="str">
        <f>VLOOKUP(D171,'[1]Team Listing'!$A$1:$R$251,2)</f>
        <v>Far-Kenworth-It</v>
      </c>
      <c r="F171" s="3" t="s">
        <v>4</v>
      </c>
      <c r="G171" s="4">
        <v>53</v>
      </c>
      <c r="H171" t="str">
        <f>VLOOKUP(G171,'[1]Team Listing'!$A$1:$R$251,2)</f>
        <v>Blind Mullets</v>
      </c>
      <c r="I171" s="5">
        <v>71</v>
      </c>
      <c r="J171" s="6" t="s">
        <v>12</v>
      </c>
      <c r="K171" t="str">
        <f>VLOOKUP(I171,'[1]Field List'!$A$2:$D$102,2,0)</f>
        <v>Lords</v>
      </c>
      <c r="L171" t="str">
        <f>VLOOKUP(I171,'[1]Field List'!$A$2:$D$102,4,0)</f>
        <v>Off Phillipson Road near Distance Edd</v>
      </c>
      <c r="M171" t="s">
        <v>36</v>
      </c>
    </row>
    <row r="172" spans="1:13" x14ac:dyDescent="0.25">
      <c r="A172" t="s">
        <v>114</v>
      </c>
      <c r="B172" s="6">
        <v>170</v>
      </c>
      <c r="C172" t="str">
        <f>VLOOKUP(D172,'[1]Team Listing'!$A$1:$R$251,3)</f>
        <v>B2</v>
      </c>
      <c r="D172" s="4">
        <v>97</v>
      </c>
      <c r="E172" t="str">
        <f>VLOOKUP(D172,'[1]Team Listing'!$A$1:$R$251,2)</f>
        <v>Inghamvale Housos</v>
      </c>
      <c r="F172" s="3" t="s">
        <v>4</v>
      </c>
      <c r="G172" s="4">
        <v>80</v>
      </c>
      <c r="H172" t="str">
        <f>VLOOKUP(G172,'[1]Team Listing'!$A$1:$R$251,2)</f>
        <v>Far Canals</v>
      </c>
      <c r="I172" s="5">
        <v>23</v>
      </c>
      <c r="J172" s="6" t="s">
        <v>12</v>
      </c>
      <c r="K172" t="str">
        <f>VLOOKUP(I172,'[1]Field List'!$A$2:$D$102,2,0)</f>
        <v>Charters Towers Gun Club</v>
      </c>
      <c r="L172" t="str">
        <f>VLOOKUP(I172,'[1]Field List'!$A$2:$D$102,4,0)</f>
        <v>Left Hand side/2nd away from clubhouse</v>
      </c>
      <c r="M172" t="s">
        <v>37</v>
      </c>
    </row>
    <row r="173" spans="1:13" x14ac:dyDescent="0.25">
      <c r="A173" t="s">
        <v>114</v>
      </c>
      <c r="B173" s="6">
        <v>171</v>
      </c>
      <c r="C173" t="str">
        <f>VLOOKUP(D173,'[1]Team Listing'!$A$1:$R$251,3)</f>
        <v>B2</v>
      </c>
      <c r="D173" s="4">
        <v>167</v>
      </c>
      <c r="E173" t="str">
        <f>VLOOKUP(D173,'[1]Team Listing'!$A$1:$R$251,2)</f>
        <v>Yogi's Eleven</v>
      </c>
      <c r="F173" s="3" t="s">
        <v>4</v>
      </c>
      <c r="G173" s="4">
        <v>68</v>
      </c>
      <c r="H173" t="str">
        <f>VLOOKUP(G173,'[1]Team Listing'!$A$1:$R$251,2)</f>
        <v>Cracka Tinny</v>
      </c>
      <c r="I173" s="5">
        <v>34</v>
      </c>
      <c r="J173" s="6" t="s">
        <v>12</v>
      </c>
      <c r="K173" t="str">
        <f>VLOOKUP(I173,'[1]Field List'!$A$2:$D$102,2,0)</f>
        <v>Charters Towers Airport Reserve</v>
      </c>
    </row>
    <row r="174" spans="1:13" x14ac:dyDescent="0.25">
      <c r="A174" t="s">
        <v>114</v>
      </c>
      <c r="B174" s="6">
        <v>172</v>
      </c>
      <c r="C174" t="str">
        <f>VLOOKUP(D174,'[1]Team Listing'!$A$1:$R$251,3)</f>
        <v>B2</v>
      </c>
      <c r="D174" s="4">
        <v>54</v>
      </c>
      <c r="E174" t="str">
        <f>VLOOKUP(D174,'[1]Team Listing'!$A$1:$R$251,2)</f>
        <v>Blood, Sweat 'N' Beers</v>
      </c>
      <c r="F174" s="3" t="s">
        <v>4</v>
      </c>
      <c r="G174" s="4">
        <v>151</v>
      </c>
      <c r="H174" t="str">
        <f>VLOOKUP(G174,'[1]Team Listing'!$A$1:$R$251,2)</f>
        <v>Urkel's XI</v>
      </c>
      <c r="I174" s="5">
        <v>54</v>
      </c>
      <c r="J174" s="6" t="s">
        <v>12</v>
      </c>
      <c r="K174" t="str">
        <f>VLOOKUP(I174,'[1]Field List'!$A$2:$D$102,2,0)</f>
        <v>Drink-A-Stubbie Downs</v>
      </c>
      <c r="L174" t="str">
        <f>VLOOKUP(I174,'[1]Field List'!$A$2:$D$102,4,0)</f>
        <v>7.5km on Weir Road</v>
      </c>
      <c r="M174" t="s">
        <v>38</v>
      </c>
    </row>
    <row r="175" spans="1:13" x14ac:dyDescent="0.25">
      <c r="A175" t="s">
        <v>114</v>
      </c>
      <c r="B175" s="6">
        <v>173</v>
      </c>
      <c r="C175" t="str">
        <f>VLOOKUP(D175,'[1]Team Listing'!$A$1:$R$251,3)</f>
        <v>B2</v>
      </c>
      <c r="D175" s="4">
        <v>88</v>
      </c>
      <c r="E175" t="str">
        <f>VLOOKUP(D175,'[1]Team Listing'!$A$1:$R$251,2)</f>
        <v>Grandstanders II</v>
      </c>
      <c r="F175" s="3" t="s">
        <v>4</v>
      </c>
      <c r="G175" s="4">
        <v>154</v>
      </c>
      <c r="H175" t="str">
        <f>VLOOKUP(G175,'[1]Team Listing'!$A$1:$R$251,2)</f>
        <v>Wanderers</v>
      </c>
      <c r="I175" s="5">
        <v>50</v>
      </c>
      <c r="J175" s="6" t="s">
        <v>12</v>
      </c>
      <c r="K175" t="str">
        <f>VLOOKUP(I175,'[1]Field List'!$A$2:$D$102,2,0)</f>
        <v>Goldfield Sporting Complex</v>
      </c>
      <c r="L175" t="str">
        <f>VLOOKUP(I175,'[1]Field List'!$A$2:$D$102,4,0)</f>
        <v>2nd away from Athletic Club</v>
      </c>
      <c r="M175" t="s">
        <v>39</v>
      </c>
    </row>
    <row r="176" spans="1:13" x14ac:dyDescent="0.25">
      <c r="A176" t="s">
        <v>114</v>
      </c>
      <c r="B176" s="6">
        <v>174</v>
      </c>
      <c r="C176" t="str">
        <f>VLOOKUP(D176,'[1]Team Listing'!$A$1:$R$251,3)</f>
        <v>B2</v>
      </c>
      <c r="D176" s="4">
        <v>69</v>
      </c>
      <c r="E176" t="str">
        <f>VLOOKUP(D176,'[1]Team Listing'!$A$1:$R$251,2)</f>
        <v>Crakacan</v>
      </c>
      <c r="F176" s="3" t="s">
        <v>4</v>
      </c>
      <c r="G176" s="4">
        <v>39</v>
      </c>
      <c r="H176" t="str">
        <f>VLOOKUP(G176,'[1]Team Listing'!$A$1:$R$251,2)</f>
        <v>All Blacks</v>
      </c>
      <c r="I176" s="5">
        <v>11</v>
      </c>
      <c r="J176" s="6" t="s">
        <v>12</v>
      </c>
      <c r="K176" t="str">
        <f>VLOOKUP(I176,'[1]Field List'!$A$2:$D$102,2,0)</f>
        <v>Mossman Park Junior Cricket</v>
      </c>
      <c r="L176" t="str">
        <f>VLOOKUP(I176,'[1]Field List'!$A$2:$D$102,4,0)</f>
        <v>Field between Nets and Natal Downs Rd</v>
      </c>
      <c r="M176" t="s">
        <v>40</v>
      </c>
    </row>
    <row r="177" spans="1:13" x14ac:dyDescent="0.25">
      <c r="A177" t="s">
        <v>114</v>
      </c>
      <c r="B177" s="6">
        <v>175</v>
      </c>
      <c r="C177" t="str">
        <f>VLOOKUP(D177,'[1]Team Listing'!$A$1:$R$251,3)</f>
        <v>B2</v>
      </c>
      <c r="D177" s="4">
        <v>56</v>
      </c>
      <c r="E177" t="str">
        <f>VLOOKUP(D177,'[1]Team Listing'!$A$1:$R$251,2)</f>
        <v>Boombys Boozers</v>
      </c>
      <c r="F177" s="3" t="s">
        <v>4</v>
      </c>
      <c r="G177" s="4">
        <v>112</v>
      </c>
      <c r="H177" t="str">
        <f>VLOOKUP(G177,'[1]Team Listing'!$A$1:$R$251,2)</f>
        <v>NHS Total</v>
      </c>
      <c r="I177" s="5">
        <v>78</v>
      </c>
      <c r="J177" s="6" t="s">
        <v>12</v>
      </c>
      <c r="K177" t="str">
        <f>VLOOKUP(I177,'[1]Field List'!$A$2:$D$102,2,0)</f>
        <v xml:space="preserve">Boombys Backyard </v>
      </c>
      <c r="L177" t="str">
        <f>VLOOKUP(I177,'[1]Field List'!$A$2:$D$102,4,0)</f>
        <v>4.2 km  Weir  Road</v>
      </c>
      <c r="M177" t="s">
        <v>41</v>
      </c>
    </row>
    <row r="178" spans="1:13" x14ac:dyDescent="0.25">
      <c r="A178" t="s">
        <v>114</v>
      </c>
      <c r="B178" s="6">
        <v>176</v>
      </c>
      <c r="C178" t="str">
        <f>VLOOKUP(D178,'[1]Team Listing'!$A$1:$R$251,3)</f>
        <v>B2</v>
      </c>
      <c r="D178" s="4">
        <v>149</v>
      </c>
      <c r="E178" t="str">
        <f>VLOOKUP(D178,'[1]Team Listing'!$A$1:$R$251,2)</f>
        <v>Tropix</v>
      </c>
      <c r="F178" s="3" t="s">
        <v>4</v>
      </c>
      <c r="G178" s="4">
        <v>131</v>
      </c>
      <c r="H178" t="str">
        <f>VLOOKUP(G178,'[1]Team Listing'!$A$1:$R$251,2)</f>
        <v>Smackedaround</v>
      </c>
      <c r="I178" s="5">
        <v>49</v>
      </c>
      <c r="J178" s="6" t="s">
        <v>12</v>
      </c>
      <c r="K178" t="str">
        <f>VLOOKUP(I178,'[1]Field List'!$A$2:$D$102,2,0)</f>
        <v>Goldfield Sporting Complex</v>
      </c>
      <c r="L178" t="str">
        <f>VLOOKUP(I178,'[1]Field List'!$A$2:$D$102,4,0)</f>
        <v>Closest to Athletic Club</v>
      </c>
      <c r="M178" t="s">
        <v>42</v>
      </c>
    </row>
    <row r="179" spans="1:13" x14ac:dyDescent="0.25">
      <c r="A179" t="s">
        <v>114</v>
      </c>
      <c r="B179" s="6">
        <v>177</v>
      </c>
      <c r="C179" t="str">
        <f>VLOOKUP(D179,'[1]Team Listing'!$A$1:$R$251,3)</f>
        <v>B2</v>
      </c>
      <c r="D179" s="4">
        <v>90</v>
      </c>
      <c r="E179" t="str">
        <f>VLOOKUP(D179,'[1]Team Listing'!$A$1:$R$251,2)</f>
        <v>Grog Boggers</v>
      </c>
      <c r="F179" s="3" t="s">
        <v>4</v>
      </c>
      <c r="G179" s="4">
        <v>146</v>
      </c>
      <c r="H179" t="str">
        <f>VLOOKUP(G179,'[1]Team Listing'!$A$1:$R$251,2)</f>
        <v>Tinned Up</v>
      </c>
      <c r="I179" s="5">
        <v>44</v>
      </c>
      <c r="J179" s="6" t="s">
        <v>12</v>
      </c>
      <c r="K179" t="str">
        <f>VLOOKUP(I179,'[1]Field List'!$A$2:$D$102,2,0)</f>
        <v>Charters Towers Airport Reserve</v>
      </c>
    </row>
    <row r="180" spans="1:13" x14ac:dyDescent="0.25">
      <c r="A180" t="s">
        <v>114</v>
      </c>
      <c r="B180" s="6">
        <v>178</v>
      </c>
      <c r="C180" t="str">
        <f>VLOOKUP(D180,'[1]Team Listing'!$A$1:$R$251,3)</f>
        <v>B2</v>
      </c>
      <c r="D180" s="4">
        <v>147</v>
      </c>
      <c r="E180" t="str">
        <f>VLOOKUP(D180,'[1]Team Listing'!$A$1:$R$251,2)</f>
        <v>Treasury Cricket Club</v>
      </c>
      <c r="F180" s="3" t="s">
        <v>4</v>
      </c>
      <c r="G180" s="4">
        <v>145</v>
      </c>
      <c r="H180" t="str">
        <f>VLOOKUP(G180,'[1]Team Listing'!$A$1:$R$251,2)</f>
        <v>Thuringowa Bulldogs</v>
      </c>
      <c r="I180" s="5">
        <v>43</v>
      </c>
      <c r="J180" s="6" t="s">
        <v>12</v>
      </c>
      <c r="K180" t="str">
        <f>VLOOKUP(I180,'[1]Field List'!$A$2:$D$102,2,0)</f>
        <v>Charters Towers Airport Reserve</v>
      </c>
    </row>
    <row r="181" spans="1:13" x14ac:dyDescent="0.25">
      <c r="A181" t="s">
        <v>114</v>
      </c>
      <c r="B181" s="6">
        <v>179</v>
      </c>
      <c r="C181" t="str">
        <f>VLOOKUP(D181,'[1]Team Listing'!$A$1:$R$251,3)</f>
        <v>B2</v>
      </c>
      <c r="D181" s="4">
        <v>144</v>
      </c>
      <c r="E181" t="str">
        <f>VLOOKUP(D181,'[1]Team Listing'!$A$1:$R$251,2)</f>
        <v>Thorleys Troopers</v>
      </c>
      <c r="F181" s="3" t="s">
        <v>4</v>
      </c>
      <c r="G181" s="4">
        <v>40</v>
      </c>
      <c r="H181" t="str">
        <f>VLOOKUP(G181,'[1]Team Listing'!$A$1:$R$251,2)</f>
        <v>Allan's XI</v>
      </c>
      <c r="I181" s="5">
        <v>41</v>
      </c>
      <c r="J181" s="6" t="s">
        <v>12</v>
      </c>
      <c r="K181" t="str">
        <f>VLOOKUP(I181,'[1]Field List'!$A$2:$D$102,2,0)</f>
        <v>Charters Towers Airport Reserve</v>
      </c>
    </row>
    <row r="182" spans="1:13" x14ac:dyDescent="0.25">
      <c r="A182" t="s">
        <v>114</v>
      </c>
      <c r="B182" s="6">
        <v>180</v>
      </c>
      <c r="C182" t="str">
        <f>VLOOKUP(D182,'[1]Team Listing'!$A$1:$R$251,3)</f>
        <v>B2</v>
      </c>
      <c r="D182" s="4">
        <v>76</v>
      </c>
      <c r="E182" t="str">
        <f>VLOOKUP(D182,'[1]Team Listing'!$A$1:$R$251,2)</f>
        <v>Dufflebags</v>
      </c>
      <c r="F182" s="3" t="s">
        <v>4</v>
      </c>
      <c r="G182" s="4">
        <v>105</v>
      </c>
      <c r="H182" t="str">
        <f>VLOOKUP(G182,'[1]Team Listing'!$A$1:$R$251,2)</f>
        <v>Mendi's Mob</v>
      </c>
      <c r="I182" s="5">
        <v>28</v>
      </c>
      <c r="J182" s="6" t="s">
        <v>12</v>
      </c>
      <c r="K182" t="str">
        <f>VLOOKUP(I182,'[1]Field List'!$A$2:$D$102,2,0)</f>
        <v>Charters Towers Airport Reserve</v>
      </c>
      <c r="L182" t="str">
        <f>VLOOKUP(I182,'[1]Field List'!$A$2:$D$102,4,0)</f>
        <v>Lou Laneyrie Oval</v>
      </c>
      <c r="M182" t="s">
        <v>43</v>
      </c>
    </row>
    <row r="183" spans="1:13" x14ac:dyDescent="0.25">
      <c r="A183" t="s">
        <v>114</v>
      </c>
      <c r="B183" s="6">
        <v>181</v>
      </c>
      <c r="C183" t="str">
        <f>VLOOKUP(D183,'[1]Team Listing'!$A$1:$R$251,3)</f>
        <v>B2</v>
      </c>
      <c r="D183" s="4">
        <v>156</v>
      </c>
      <c r="E183" t="str">
        <f>VLOOKUP(D183,'[1]Team Listing'!$A$1:$R$251,2)</f>
        <v>Wattle Boys</v>
      </c>
      <c r="F183" s="3" t="s">
        <v>4</v>
      </c>
      <c r="G183" s="4">
        <v>169</v>
      </c>
      <c r="H183" t="str">
        <f>VLOOKUP(G183,'[1]Team Listing'!$A$1:$R$251,2)</f>
        <v>Batting Above Average</v>
      </c>
      <c r="I183" s="5">
        <v>42</v>
      </c>
      <c r="J183" s="6" t="s">
        <v>12</v>
      </c>
      <c r="K183" t="str">
        <f>VLOOKUP(I183,'[1]Field List'!$A$2:$D$102,2,0)</f>
        <v>Charters Towers Airport Reserve</v>
      </c>
    </row>
    <row r="184" spans="1:13" x14ac:dyDescent="0.25">
      <c r="A184" t="s">
        <v>114</v>
      </c>
      <c r="B184" s="6">
        <v>182</v>
      </c>
      <c r="C184" t="str">
        <f>VLOOKUP(D184,'[1]Team Listing'!$A$1:$R$251,3)</f>
        <v>B2</v>
      </c>
      <c r="D184" s="4">
        <v>119</v>
      </c>
      <c r="E184" t="str">
        <f>VLOOKUP(D184,'[1]Team Listing'!$A$1:$R$251,2)</f>
        <v>Poked United</v>
      </c>
      <c r="F184" s="3" t="s">
        <v>4</v>
      </c>
      <c r="G184" s="4">
        <v>107</v>
      </c>
      <c r="H184" t="str">
        <f>VLOOKUP(G184,'[1]Team Listing'!$A$1:$R$251,2)</f>
        <v>Mongrels Mob</v>
      </c>
      <c r="I184" s="5">
        <v>30</v>
      </c>
      <c r="J184" s="6" t="s">
        <v>12</v>
      </c>
      <c r="K184" t="str">
        <f>VLOOKUP(I184,'[1]Field List'!$A$2:$D$102,2,0)</f>
        <v>Charters Towers Airport Reserve</v>
      </c>
    </row>
    <row r="185" spans="1:13" x14ac:dyDescent="0.25">
      <c r="A185" t="s">
        <v>114</v>
      </c>
      <c r="B185" s="6">
        <v>183</v>
      </c>
      <c r="C185" t="str">
        <f>VLOOKUP(D185,'[1]Team Listing'!$A$1:$R$251,3)</f>
        <v>B2</v>
      </c>
      <c r="D185" s="4">
        <v>100</v>
      </c>
      <c r="E185" t="str">
        <f>VLOOKUP(D185,'[1]Team Listing'!$A$1:$R$251,2)</f>
        <v>Laidback 11</v>
      </c>
      <c r="F185" s="3" t="s">
        <v>4</v>
      </c>
      <c r="G185" s="4">
        <v>95</v>
      </c>
      <c r="H185" t="str">
        <f>VLOOKUP(G185,'[1]Team Listing'!$A$1:$R$251,2)</f>
        <v>Here for the Beer</v>
      </c>
      <c r="I185" s="5">
        <v>60</v>
      </c>
      <c r="J185" s="6" t="s">
        <v>12</v>
      </c>
      <c r="K185" t="str">
        <f>VLOOKUP(I185,'[1]Field List'!$A$2:$D$102,2,0)</f>
        <v xml:space="preserve">Laid Back XI </v>
      </c>
      <c r="L185" t="str">
        <f>VLOOKUP(I185,'[1]Field List'!$A$2:$D$102,4,0)</f>
        <v>Bus Road - Ramsay's Property</v>
      </c>
    </row>
    <row r="186" spans="1:13" x14ac:dyDescent="0.25">
      <c r="A186" t="s">
        <v>114</v>
      </c>
      <c r="B186" s="6">
        <v>184</v>
      </c>
      <c r="C186" t="str">
        <f>VLOOKUP(D186,'[1]Team Listing'!$A$1:$R$251,3)</f>
        <v>B2</v>
      </c>
      <c r="D186" s="4">
        <v>117</v>
      </c>
      <c r="E186" t="str">
        <f>VLOOKUP(D186,'[1]Team Listing'!$A$1:$R$251,2)</f>
        <v>Pilz &amp; Bills</v>
      </c>
      <c r="F186" s="3" t="s">
        <v>4</v>
      </c>
      <c r="G186" s="4">
        <v>249</v>
      </c>
      <c r="H186" t="str">
        <f>VLOOKUP(G186,'[1]Team Listing'!$A$1:$R$251,2)</f>
        <v>Politically Incorrect</v>
      </c>
      <c r="I186" s="5">
        <v>63</v>
      </c>
      <c r="J186" s="6" t="s">
        <v>12</v>
      </c>
      <c r="K186" t="str">
        <f>VLOOKUP(I186,'[1]Field List'!$A$2:$D$102,2,0)</f>
        <v>Wreck Em XI Home Field</v>
      </c>
      <c r="L186" t="str">
        <f>VLOOKUP(I186,'[1]Field List'!$A$2:$D$102,4,0)</f>
        <v>Coffison's Block</v>
      </c>
    </row>
    <row r="187" spans="1:13" x14ac:dyDescent="0.25">
      <c r="A187" t="s">
        <v>114</v>
      </c>
      <c r="B187" s="6">
        <v>185</v>
      </c>
      <c r="C187" t="str">
        <f>VLOOKUP(D187,'[1]Team Listing'!$A$1:$R$251,3)</f>
        <v>B2</v>
      </c>
      <c r="D187" s="4">
        <v>66</v>
      </c>
      <c r="E187" t="str">
        <f>VLOOKUP(D187,'[1]Team Listing'!$A$1:$R$251,2)</f>
        <v>Chuckers &amp; Sloggers</v>
      </c>
      <c r="F187" s="3" t="s">
        <v>4</v>
      </c>
      <c r="G187" s="4">
        <v>116</v>
      </c>
      <c r="H187" t="str">
        <f>VLOOKUP(G187,'[1]Team Listing'!$A$1:$R$251,2)</f>
        <v>Pentland</v>
      </c>
      <c r="I187" s="5">
        <v>73</v>
      </c>
      <c r="J187" s="6" t="s">
        <v>12</v>
      </c>
      <c r="K187" t="str">
        <f>VLOOKUP(I187,'[1]Field List'!$A$2:$D$102,2,0)</f>
        <v>51 Corral Road</v>
      </c>
      <c r="L187" t="str">
        <f>VLOOKUP(I187,'[1]Field List'!$A$2:$D$102,4,0)</f>
        <v>3.1 km Jesmond Road on Mt Isa  H/Way  10 km</v>
      </c>
    </row>
    <row r="188" spans="1:13" x14ac:dyDescent="0.25">
      <c r="A188" t="s">
        <v>114</v>
      </c>
      <c r="B188" s="6">
        <v>186</v>
      </c>
      <c r="C188" t="str">
        <f>VLOOKUP(D188,'[1]Team Listing'!$A$1:$R$251,3)</f>
        <v>B2</v>
      </c>
      <c r="D188" s="4">
        <v>110</v>
      </c>
      <c r="E188" t="str">
        <f>VLOOKUP(D188,'[1]Team Listing'!$A$1:$R$251,2)</f>
        <v>Nanna Meryl's XI</v>
      </c>
      <c r="F188" s="3" t="s">
        <v>4</v>
      </c>
      <c r="G188" s="4">
        <v>63</v>
      </c>
      <c r="H188" t="str">
        <f>VLOOKUP(G188,'[1]Team Listing'!$A$1:$R$251,2)</f>
        <v>Casualties</v>
      </c>
      <c r="I188" s="5">
        <v>74</v>
      </c>
      <c r="J188" s="6" t="s">
        <v>13</v>
      </c>
      <c r="K188" t="str">
        <f>VLOOKUP(I188,'[1]Field List'!$A$2:$D$102,2,0)</f>
        <v>Urdera  Road</v>
      </c>
      <c r="L188" t="str">
        <f>VLOOKUP(I188,'[1]Field List'!$A$2:$D$102,4,0)</f>
        <v>3.2 km Urdera  Road on Lynd H/Way 5km</v>
      </c>
      <c r="M188" t="s">
        <v>44</v>
      </c>
    </row>
    <row r="189" spans="1:13" x14ac:dyDescent="0.25">
      <c r="A189" t="s">
        <v>114</v>
      </c>
      <c r="B189" s="6">
        <v>187</v>
      </c>
      <c r="C189" t="str">
        <f>VLOOKUP(D189,'[1]Team Listing'!$A$1:$R$251,3)</f>
        <v>B2</v>
      </c>
      <c r="D189" s="4">
        <v>161</v>
      </c>
      <c r="E189" t="str">
        <f>VLOOKUP(D189,'[1]Team Listing'!$A$1:$R$251,2)</f>
        <v>Western Star Pickets 1</v>
      </c>
      <c r="F189" s="3" t="s">
        <v>4</v>
      </c>
      <c r="G189" s="4">
        <v>163</v>
      </c>
      <c r="H189" t="str">
        <f>VLOOKUP(G189,'[1]Team Listing'!$A$1:$R$251,2)</f>
        <v>Woody's Rejects</v>
      </c>
      <c r="I189" s="5">
        <v>19</v>
      </c>
      <c r="J189" s="6" t="s">
        <v>13</v>
      </c>
      <c r="K189" t="str">
        <f>VLOOKUP(I189,'[1]Field List'!$A$2:$D$102,2,0)</f>
        <v>Blackheath &amp; Thornburgh College</v>
      </c>
      <c r="L189" t="str">
        <f>VLOOKUP(I189,'[1]Field List'!$A$2:$D$102,4,0)</f>
        <v>Waverley Field</v>
      </c>
      <c r="M189" t="s">
        <v>45</v>
      </c>
    </row>
    <row r="190" spans="1:13" x14ac:dyDescent="0.25">
      <c r="A190" t="s">
        <v>114</v>
      </c>
      <c r="B190" s="6">
        <v>188</v>
      </c>
      <c r="C190" t="str">
        <f>VLOOKUP(D190,'[1]Team Listing'!$A$1:$R$251,3)</f>
        <v>B2</v>
      </c>
      <c r="D190" s="4">
        <v>55</v>
      </c>
      <c r="E190" t="str">
        <f>VLOOKUP(D190,'[1]Team Listing'!$A$1:$R$251,2)</f>
        <v>Bloody Huge XI</v>
      </c>
      <c r="F190" s="3" t="s">
        <v>4</v>
      </c>
      <c r="G190" s="4">
        <v>72</v>
      </c>
      <c r="H190" t="str">
        <f>VLOOKUP(G190,'[1]Team Listing'!$A$1:$R$251,2)</f>
        <v>Dimbulah Rugby Club</v>
      </c>
      <c r="I190" s="5">
        <v>64</v>
      </c>
      <c r="J190" s="6" t="s">
        <v>13</v>
      </c>
      <c r="K190" t="str">
        <f>VLOOKUP(I190,'[1]Field List'!$A$2:$D$102,2,0)</f>
        <v>School of Distance Education</v>
      </c>
      <c r="L190" t="str">
        <f>VLOOKUP(I190,'[1]Field List'!$A$2:$D$102,4,0)</f>
        <v>School of Distance Education</v>
      </c>
      <c r="M190" t="s">
        <v>46</v>
      </c>
    </row>
    <row r="191" spans="1:13" x14ac:dyDescent="0.25">
      <c r="A191" t="s">
        <v>114</v>
      </c>
      <c r="B191" s="6">
        <v>189</v>
      </c>
      <c r="C191" t="str">
        <f>VLOOKUP(D191,'[1]Team Listing'!$A$1:$R$251,3)</f>
        <v>B2</v>
      </c>
      <c r="D191" s="4">
        <v>94</v>
      </c>
      <c r="E191" t="str">
        <f>VLOOKUP(D191,'[1]Team Listing'!$A$1:$R$251,2)</f>
        <v>Health Hazards</v>
      </c>
      <c r="F191" s="3" t="s">
        <v>4</v>
      </c>
      <c r="G191" s="4">
        <v>135</v>
      </c>
      <c r="H191" t="str">
        <f>VLOOKUP(G191,'[1]Team Listing'!$A$1:$R$251,2)</f>
        <v>Sugar Daddies</v>
      </c>
      <c r="I191" s="5">
        <v>56</v>
      </c>
      <c r="J191" s="6" t="s">
        <v>13</v>
      </c>
      <c r="K191" t="str">
        <f>VLOOKUP(I191,'[1]Field List'!$A$2:$D$102,2,0)</f>
        <v>Eventide</v>
      </c>
      <c r="L191" t="str">
        <f>VLOOKUP(I191,'[1]Field List'!$A$2:$D$102,4,0)</f>
        <v>Eventide</v>
      </c>
      <c r="M191" t="s">
        <v>47</v>
      </c>
    </row>
    <row r="192" spans="1:13" x14ac:dyDescent="0.25">
      <c r="A192" t="s">
        <v>114</v>
      </c>
      <c r="B192" s="6">
        <v>190</v>
      </c>
      <c r="C192" t="str">
        <f>VLOOKUP(D192,'[1]Team Listing'!$A$1:$R$251,3)</f>
        <v>B2</v>
      </c>
      <c r="D192" s="4">
        <v>125</v>
      </c>
      <c r="E192" t="str">
        <f>VLOOKUP(D192,'[1]Team Listing'!$A$1:$R$251,2)</f>
        <v>Salisbury Boys XI Team 1</v>
      </c>
      <c r="F192" s="3" t="s">
        <v>4</v>
      </c>
      <c r="G192" s="4">
        <v>143</v>
      </c>
      <c r="H192" t="str">
        <f>VLOOKUP(G192,'[1]Team Listing'!$A$1:$R$251,2)</f>
        <v>Thirsty Rhinos</v>
      </c>
      <c r="I192" s="5">
        <v>68</v>
      </c>
      <c r="J192" s="6" t="s">
        <v>13</v>
      </c>
      <c r="K192" t="str">
        <f>VLOOKUP(I192,'[1]Field List'!$A$2:$D$102,2,0)</f>
        <v>Sellheim</v>
      </c>
      <c r="L192" t="str">
        <f>VLOOKUP(I192,'[1]Field List'!$A$2:$D$102,4,0)</f>
        <v xml:space="preserve">Ben Carrs  Field                      </v>
      </c>
      <c r="M192" t="s">
        <v>29</v>
      </c>
    </row>
    <row r="193" spans="1:13" x14ac:dyDescent="0.25">
      <c r="A193" t="s">
        <v>114</v>
      </c>
      <c r="B193" s="6">
        <v>191</v>
      </c>
      <c r="C193" t="str">
        <f>VLOOKUP(D193,'[1]Team Listing'!$A$1:$R$251,3)</f>
        <v>B2</v>
      </c>
      <c r="D193" s="4">
        <v>106</v>
      </c>
      <c r="E193" t="str">
        <f>VLOOKUP(D193,'[1]Team Listing'!$A$1:$R$251,2)</f>
        <v>Mingela</v>
      </c>
      <c r="F193" s="3" t="s">
        <v>4</v>
      </c>
      <c r="G193" s="4">
        <v>148</v>
      </c>
      <c r="H193" t="str">
        <f>VLOOKUP(G193,'[1]Team Listing'!$A$1:$R$251,2)</f>
        <v>Trev's XI</v>
      </c>
      <c r="I193" s="5">
        <v>20</v>
      </c>
      <c r="J193" s="6" t="s">
        <v>13</v>
      </c>
      <c r="K193" t="str">
        <f>VLOOKUP(I193,'[1]Field List'!$A$2:$D$102,2,0)</f>
        <v>Richmond Hill State School</v>
      </c>
      <c r="L193" t="str">
        <f>VLOOKUP(I193,'[1]Field List'!$A$2:$D$102,4,0)</f>
        <v>Richmond Hill School</v>
      </c>
      <c r="M193" t="s">
        <v>48</v>
      </c>
    </row>
    <row r="194" spans="1:13" x14ac:dyDescent="0.25">
      <c r="A194" t="s">
        <v>114</v>
      </c>
      <c r="B194" s="6">
        <v>192</v>
      </c>
      <c r="C194" t="str">
        <f>VLOOKUP(D194,'[1]Team Listing'!$A$1:$R$251,3)</f>
        <v>B2</v>
      </c>
      <c r="D194" s="4">
        <v>82</v>
      </c>
      <c r="E194" t="str">
        <f>VLOOKUP(D194,'[1]Team Listing'!$A$1:$R$251,2)</f>
        <v>Farmer's XI</v>
      </c>
      <c r="F194" s="3" t="s">
        <v>4</v>
      </c>
      <c r="G194" s="4">
        <v>102</v>
      </c>
      <c r="H194" t="str">
        <f>VLOOKUP(G194,'[1]Team Listing'!$A$1:$R$251,2)</f>
        <v>Logistic All Sorts</v>
      </c>
      <c r="I194" s="5">
        <v>66</v>
      </c>
      <c r="J194" s="6" t="s">
        <v>13</v>
      </c>
      <c r="K194" t="str">
        <f>VLOOKUP(I194,'[1]Field List'!$A$2:$D$102,2,0)</f>
        <v>Six Pack Downs</v>
      </c>
      <c r="L194" t="str">
        <f>VLOOKUP(I194,'[1]Field List'!$A$2:$D$102,4,0)</f>
        <v>3.6 km on Lynd Highway</v>
      </c>
      <c r="M194" t="s">
        <v>49</v>
      </c>
    </row>
    <row r="195" spans="1:13" x14ac:dyDescent="0.25">
      <c r="A195" t="s">
        <v>114</v>
      </c>
      <c r="B195" s="6">
        <v>193</v>
      </c>
      <c r="C195" t="str">
        <f>VLOOKUP(D195,'[1]Team Listing'!$A$1:$R$251,3)</f>
        <v>B2</v>
      </c>
      <c r="D195" s="4">
        <v>77</v>
      </c>
      <c r="E195" t="str">
        <f>VLOOKUP(D195,'[1]Team Listing'!$A$1:$R$251,2)</f>
        <v>England</v>
      </c>
      <c r="F195" s="3" t="s">
        <v>4</v>
      </c>
      <c r="G195" s="4">
        <v>158</v>
      </c>
      <c r="H195" t="str">
        <f>VLOOKUP(G195,'[1]Team Listing'!$A$1:$R$251,2)</f>
        <v>Weipa Croc's</v>
      </c>
      <c r="I195" s="5">
        <v>71</v>
      </c>
      <c r="J195" s="6" t="s">
        <v>13</v>
      </c>
      <c r="K195" t="str">
        <f>VLOOKUP(I195,'[1]Field List'!$A$2:$D$102,2,0)</f>
        <v>Lords</v>
      </c>
      <c r="L195" t="str">
        <f>VLOOKUP(I195,'[1]Field List'!$A$2:$D$102,4,0)</f>
        <v>Off Phillipson Road near Distance Edd</v>
      </c>
      <c r="M195" t="s">
        <v>50</v>
      </c>
    </row>
    <row r="196" spans="1:13" x14ac:dyDescent="0.25">
      <c r="A196" t="s">
        <v>114</v>
      </c>
      <c r="B196" s="6">
        <v>194</v>
      </c>
      <c r="C196" t="str">
        <f>VLOOKUP(D196,'[1]Team Listing'!$A$1:$R$251,3)</f>
        <v>B2</v>
      </c>
      <c r="D196" s="4">
        <v>70</v>
      </c>
      <c r="E196" t="str">
        <f>VLOOKUP(D196,'[1]Team Listing'!$A$1:$R$251,2)</f>
        <v>Cunning Stumpz</v>
      </c>
      <c r="F196" s="3" t="s">
        <v>4</v>
      </c>
      <c r="G196" s="4">
        <v>45</v>
      </c>
      <c r="H196" t="str">
        <f>VLOOKUP(G196,'[1]Team Listing'!$A$1:$R$251,2)</f>
        <v>Barry's XI</v>
      </c>
      <c r="I196" s="5">
        <v>50</v>
      </c>
      <c r="J196" s="6" t="s">
        <v>13</v>
      </c>
      <c r="K196" t="str">
        <f>VLOOKUP(I196,'[1]Field List'!$A$2:$D$102,2,0)</f>
        <v>Goldfield Sporting Complex</v>
      </c>
      <c r="L196" t="str">
        <f>VLOOKUP(I196,'[1]Field List'!$A$2:$D$102,4,0)</f>
        <v>2nd away from Athletic Club</v>
      </c>
      <c r="M196" t="s">
        <v>51</v>
      </c>
    </row>
    <row r="197" spans="1:13" x14ac:dyDescent="0.25">
      <c r="A197" t="s">
        <v>114</v>
      </c>
      <c r="B197" s="6">
        <v>195</v>
      </c>
      <c r="C197" t="str">
        <f>VLOOKUP(D197,'[1]Team Listing'!$A$1:$R$251,3)</f>
        <v>B2</v>
      </c>
      <c r="D197" s="4">
        <v>164</v>
      </c>
      <c r="E197" t="str">
        <f>VLOOKUP(D197,'[1]Team Listing'!$A$1:$R$251,2)</f>
        <v>Wreck Em XI</v>
      </c>
      <c r="F197" s="3" t="s">
        <v>4</v>
      </c>
      <c r="G197" s="4">
        <v>52</v>
      </c>
      <c r="H197" t="str">
        <f>VLOOKUP(G197,'[1]Team Listing'!$A$1:$R$251,2)</f>
        <v>Blair's Ball Tamperers</v>
      </c>
      <c r="I197" s="5">
        <v>63</v>
      </c>
      <c r="J197" s="6" t="s">
        <v>13</v>
      </c>
      <c r="K197" t="str">
        <f>VLOOKUP(I197,'[1]Field List'!$A$2:$D$102,2,0)</f>
        <v>Wreck Em XI Home Field</v>
      </c>
      <c r="L197" t="str">
        <f>VLOOKUP(I197,'[1]Field List'!$A$2:$D$102,4,0)</f>
        <v>Coffison's Block</v>
      </c>
      <c r="M197" t="s">
        <v>52</v>
      </c>
    </row>
    <row r="198" spans="1:13" x14ac:dyDescent="0.25">
      <c r="A198" t="s">
        <v>114</v>
      </c>
      <c r="B198" s="6">
        <v>196</v>
      </c>
      <c r="C198" t="str">
        <f>VLOOKUP(D198,'[1]Team Listing'!$A$1:$R$251,3)</f>
        <v>B2</v>
      </c>
      <c r="D198" s="4">
        <v>64</v>
      </c>
      <c r="E198" t="str">
        <f>VLOOKUP(D198,'[1]Team Listing'!$A$1:$R$251,2)</f>
        <v>Chads Champs</v>
      </c>
      <c r="F198" s="3" t="s">
        <v>4</v>
      </c>
      <c r="G198" s="4">
        <v>49</v>
      </c>
      <c r="H198" t="str">
        <f>VLOOKUP(G198,'[1]Team Listing'!$A$1:$R$251,2)</f>
        <v>Big Micks Finns XI</v>
      </c>
      <c r="I198" s="5">
        <v>54</v>
      </c>
      <c r="J198" s="6" t="s">
        <v>13</v>
      </c>
      <c r="K198" t="str">
        <f>VLOOKUP(I198,'[1]Field List'!$A$2:$D$102,2,0)</f>
        <v>Drink-A-Stubbie Downs</v>
      </c>
      <c r="L198" t="str">
        <f>VLOOKUP(I198,'[1]Field List'!$A$2:$D$102,4,0)</f>
        <v>7.5km on Weir Road</v>
      </c>
      <c r="M198" t="s">
        <v>53</v>
      </c>
    </row>
    <row r="199" spans="1:13" x14ac:dyDescent="0.25">
      <c r="A199" t="s">
        <v>114</v>
      </c>
      <c r="B199" s="6">
        <v>197</v>
      </c>
      <c r="C199" t="str">
        <f>VLOOKUP(D199,'[1]Team Listing'!$A$1:$R$251,3)</f>
        <v>B2</v>
      </c>
      <c r="D199" s="4">
        <v>65</v>
      </c>
      <c r="E199" t="str">
        <f>VLOOKUP(D199,'[1]Team Listing'!$A$1:$R$251,2)</f>
        <v>Chasing Tail</v>
      </c>
      <c r="F199" s="3" t="s">
        <v>4</v>
      </c>
      <c r="G199" s="4">
        <v>248</v>
      </c>
      <c r="H199" t="str">
        <f>VLOOKUP(G199,'[1]Team Listing'!$A$1:$R$251,2)</f>
        <v>Wilderbeast</v>
      </c>
      <c r="I199" s="5">
        <v>8</v>
      </c>
      <c r="J199" s="6" t="s">
        <v>13</v>
      </c>
      <c r="K199" t="str">
        <f>VLOOKUP(I199,'[1]Field List'!$A$2:$D$102,2,0)</f>
        <v>All Souls &amp; St Gabriels School</v>
      </c>
      <c r="L199" t="str">
        <f>VLOOKUP(I199,'[1]Field List'!$A$2:$D$102,4,0)</f>
        <v>Burry  Oval</v>
      </c>
      <c r="M199" t="s">
        <v>54</v>
      </c>
    </row>
    <row r="200" spans="1:13" x14ac:dyDescent="0.25">
      <c r="A200" t="s">
        <v>114</v>
      </c>
      <c r="B200" s="6">
        <v>198</v>
      </c>
      <c r="C200" t="str">
        <f>VLOOKUP(D200,'[1]Team Listing'!$A$1:$R$251,3)</f>
        <v>B2</v>
      </c>
      <c r="D200" s="4">
        <v>142</v>
      </c>
      <c r="E200" t="str">
        <f>VLOOKUP(D200,'[1]Team Listing'!$A$1:$R$251,2)</f>
        <v>The Smashed Crabs</v>
      </c>
      <c r="F200" s="3" t="s">
        <v>4</v>
      </c>
      <c r="G200" s="4">
        <v>85</v>
      </c>
      <c r="H200" t="str">
        <f>VLOOKUP(G200,'[1]Team Listing'!$A$1:$R$251,2)</f>
        <v>Georgetown Joe's</v>
      </c>
      <c r="I200" s="5">
        <v>73</v>
      </c>
      <c r="J200" s="6" t="s">
        <v>13</v>
      </c>
      <c r="K200" t="str">
        <f>VLOOKUP(I200,'[1]Field List'!$A$2:$D$102,2,0)</f>
        <v>51 Corral Road</v>
      </c>
      <c r="L200" t="str">
        <f>VLOOKUP(I200,'[1]Field List'!$A$2:$D$102,4,0)</f>
        <v>3.1 km Jesmond Road on Mt Isa  H/Way  10 km</v>
      </c>
      <c r="M200" t="s">
        <v>55</v>
      </c>
    </row>
    <row r="201" spans="1:13" x14ac:dyDescent="0.25">
      <c r="A201" t="s">
        <v>114</v>
      </c>
      <c r="B201" s="6">
        <v>199</v>
      </c>
      <c r="C201" t="str">
        <f>VLOOKUP(D201,'[1]Team Listing'!$A$1:$R$251,3)</f>
        <v>B2</v>
      </c>
      <c r="D201" s="4">
        <v>120</v>
      </c>
      <c r="E201" t="str">
        <f>VLOOKUP(D201,'[1]Team Listing'!$A$1:$R$251,2)</f>
        <v>Popatop Mixups</v>
      </c>
      <c r="F201" s="3" t="s">
        <v>4</v>
      </c>
      <c r="G201" s="4">
        <v>122</v>
      </c>
      <c r="H201" t="str">
        <f>VLOOKUP(G201,'[1]Team Listing'!$A$1:$R$251,2)</f>
        <v>Pretenders</v>
      </c>
      <c r="I201" s="5">
        <v>70</v>
      </c>
      <c r="J201" s="6" t="s">
        <v>13</v>
      </c>
      <c r="K201" t="str">
        <f>VLOOKUP(I201,'[1]Field List'!$A$2:$D$102,2,0)</f>
        <v>Popatop Plains</v>
      </c>
      <c r="L201" t="str">
        <f>VLOOKUP(I201,'[1]Field List'!$A$2:$D$102,4,0)</f>
        <v xml:space="preserve"> 3 km  on Woodchopper Road</v>
      </c>
      <c r="M201" t="s">
        <v>56</v>
      </c>
    </row>
    <row r="202" spans="1:13" x14ac:dyDescent="0.25">
      <c r="A202" t="s">
        <v>114</v>
      </c>
      <c r="B202" s="6">
        <v>200</v>
      </c>
      <c r="C202" t="str">
        <f>VLOOKUP(D202,'[1]Team Listing'!$A$1:$R$251,3)</f>
        <v>B2</v>
      </c>
      <c r="D202" s="4">
        <v>93</v>
      </c>
      <c r="E202" t="str">
        <f>VLOOKUP(D202,'[1]Team Listing'!$A$1:$R$251,2)</f>
        <v>Hden Grog Monsters</v>
      </c>
      <c r="F202" s="3" t="s">
        <v>4</v>
      </c>
      <c r="G202" s="4">
        <v>134</v>
      </c>
      <c r="H202" t="str">
        <f>VLOOKUP(G202,'[1]Team Listing'!$A$1:$R$251,2)</f>
        <v>Stiff Members</v>
      </c>
      <c r="I202" s="5">
        <v>11</v>
      </c>
      <c r="J202" s="6" t="s">
        <v>13</v>
      </c>
      <c r="K202" t="str">
        <f>VLOOKUP(I202,'[1]Field List'!$A$2:$D$102,2,0)</f>
        <v>Mossman Park Junior Cricket</v>
      </c>
      <c r="L202" t="str">
        <f>VLOOKUP(I202,'[1]Field List'!$A$2:$D$102,4,0)</f>
        <v>Field between Nets and Natal Downs Rd</v>
      </c>
      <c r="M202" t="s">
        <v>57</v>
      </c>
    </row>
    <row r="203" spans="1:13" x14ac:dyDescent="0.25">
      <c r="A203" t="s">
        <v>114</v>
      </c>
      <c r="B203" s="6">
        <v>201</v>
      </c>
      <c r="C203" t="str">
        <f>VLOOKUP(D203,'[1]Team Listing'!$A$1:$R$251,3)</f>
        <v>B2</v>
      </c>
      <c r="D203" s="4">
        <v>43</v>
      </c>
      <c r="E203" t="str">
        <f>VLOOKUP(D203,'[1]Team Listing'!$A$1:$R$251,2)</f>
        <v>Bang Bang Boys</v>
      </c>
      <c r="F203" s="3" t="s">
        <v>4</v>
      </c>
      <c r="G203" s="4">
        <v>59</v>
      </c>
      <c r="H203" t="str">
        <f>VLOOKUP(G203,'[1]Team Listing'!$A$1:$R$251,2)</f>
        <v>Buffalo XI</v>
      </c>
      <c r="I203" s="5">
        <v>61</v>
      </c>
      <c r="J203" s="6" t="s">
        <v>13</v>
      </c>
      <c r="K203" t="str">
        <f>VLOOKUP(I203,'[1]Field List'!$A$2:$D$102,2,0)</f>
        <v>Towers Taipans Soccer Field</v>
      </c>
      <c r="L203" t="str">
        <f>VLOOKUP(I203,'[1]Field List'!$A$2:$D$102,4,0)</f>
        <v>Kerswell Oval</v>
      </c>
      <c r="M203" t="s">
        <v>58</v>
      </c>
    </row>
    <row r="204" spans="1:13" x14ac:dyDescent="0.25">
      <c r="A204" t="s">
        <v>114</v>
      </c>
      <c r="B204" s="6">
        <v>202</v>
      </c>
      <c r="C204" t="str">
        <f>VLOOKUP(D204,'[1]Team Listing'!$A$1:$R$251,3)</f>
        <v>B2</v>
      </c>
      <c r="D204" s="4">
        <v>166</v>
      </c>
      <c r="E204" t="str">
        <f>VLOOKUP(D204,'[1]Team Listing'!$A$1:$R$251,2)</f>
        <v>Yabulu</v>
      </c>
      <c r="F204" s="3" t="s">
        <v>4</v>
      </c>
      <c r="G204" s="4">
        <v>170</v>
      </c>
      <c r="H204" t="str">
        <f>VLOOKUP(G204,'[1]Team Listing'!$A$1:$R$251,2)</f>
        <v>Curry Crushers</v>
      </c>
      <c r="I204" s="5">
        <v>23</v>
      </c>
      <c r="J204" s="6" t="s">
        <v>13</v>
      </c>
      <c r="K204" t="str">
        <f>VLOOKUP(I204,'[1]Field List'!$A$2:$D$102,2,0)</f>
        <v>Charters Towers Gun Club</v>
      </c>
      <c r="L204" t="str">
        <f>VLOOKUP(I204,'[1]Field List'!$A$2:$D$102,4,0)</f>
        <v>Left Hand side/2nd away from clubhouse</v>
      </c>
      <c r="M204" t="s">
        <v>59</v>
      </c>
    </row>
    <row r="205" spans="1:13" x14ac:dyDescent="0.25">
      <c r="A205" t="s">
        <v>114</v>
      </c>
      <c r="B205" s="6">
        <v>203</v>
      </c>
      <c r="C205" t="str">
        <f>VLOOKUP(D205,'[1]Team Listing'!$A$1:$R$251,3)</f>
        <v>B2</v>
      </c>
      <c r="D205" s="4">
        <v>83</v>
      </c>
      <c r="E205" t="str">
        <f>VLOOKUP(D205,'[1]Team Listing'!$A$1:$R$251,2)</f>
        <v>Fruit Pies</v>
      </c>
      <c r="F205" s="3" t="s">
        <v>4</v>
      </c>
      <c r="G205" s="4">
        <v>71</v>
      </c>
      <c r="H205" t="str">
        <f>VLOOKUP(G205,'[1]Team Listing'!$A$1:$R$251,2)</f>
        <v>Dads and Lads</v>
      </c>
      <c r="I205" s="5">
        <v>34</v>
      </c>
      <c r="J205" s="6" t="s">
        <v>13</v>
      </c>
      <c r="K205" t="str">
        <f>VLOOKUP(I205,'[1]Field List'!$A$2:$D$102,2,0)</f>
        <v>Charters Towers Airport Reserve</v>
      </c>
    </row>
    <row r="206" spans="1:13" x14ac:dyDescent="0.25">
      <c r="A206" t="s">
        <v>114</v>
      </c>
      <c r="B206" s="6">
        <v>204</v>
      </c>
      <c r="C206" t="str">
        <f>VLOOKUP(D206,'[1]Team Listing'!$A$1:$R$251,3)</f>
        <v>B2</v>
      </c>
      <c r="D206" s="4">
        <v>150</v>
      </c>
      <c r="E206" t="str">
        <f>VLOOKUP(D206,'[1]Team Listing'!$A$1:$R$251,2)</f>
        <v>U12's PCYC</v>
      </c>
      <c r="F206" s="3" t="s">
        <v>4</v>
      </c>
      <c r="G206" s="4">
        <v>139</v>
      </c>
      <c r="H206" t="str">
        <f>VLOOKUP(G206,'[1]Team Listing'!$A$1:$R$251,2)</f>
        <v>The Dirty Rats</v>
      </c>
      <c r="I206" s="5">
        <v>10</v>
      </c>
      <c r="J206" s="6" t="s">
        <v>13</v>
      </c>
      <c r="K206" t="str">
        <f>VLOOKUP(I206,'[1]Field List'!$A$2:$D$102,2,0)</f>
        <v>All Souls &amp; St Gabriels School</v>
      </c>
      <c r="L206" t="str">
        <f>VLOOKUP(I206,'[1]Field List'!$A$2:$D$102,4,0)</f>
        <v>Burns Oval   across- road</v>
      </c>
      <c r="M206" t="s">
        <v>60</v>
      </c>
    </row>
    <row r="207" spans="1:13" x14ac:dyDescent="0.25">
      <c r="A207" t="s">
        <v>114</v>
      </c>
      <c r="B207" s="6">
        <v>205</v>
      </c>
      <c r="C207" t="str">
        <f>VLOOKUP(D207,'[1]Team Listing'!$A$1:$R$251,3)</f>
        <v>B2</v>
      </c>
      <c r="D207" s="4">
        <v>140</v>
      </c>
      <c r="E207" t="str">
        <f>VLOOKUP(D207,'[1]Team Listing'!$A$1:$R$251,2)</f>
        <v>The Herd XI</v>
      </c>
      <c r="F207" s="3" t="s">
        <v>4</v>
      </c>
      <c r="G207" s="4">
        <v>50</v>
      </c>
      <c r="H207" t="str">
        <f>VLOOKUP(G207,'[1]Team Listing'!$A$1:$R$251,2)</f>
        <v>Bintang Boys</v>
      </c>
      <c r="I207" s="5">
        <v>15</v>
      </c>
      <c r="J207" s="6" t="s">
        <v>13</v>
      </c>
      <c r="K207" t="str">
        <f>VLOOKUP(I207,'[1]Field List'!$A$2:$D$102,2,0)</f>
        <v>Mosman Park Junior Cricket</v>
      </c>
      <c r="L207" t="str">
        <f>VLOOKUP(I207,'[1]Field List'!$A$2:$D$102,4,0)</f>
        <v>Top field towards Mt Leyshon Road</v>
      </c>
      <c r="M207" t="s">
        <v>61</v>
      </c>
    </row>
    <row r="208" spans="1:13" x14ac:dyDescent="0.25">
      <c r="A208" t="s">
        <v>114</v>
      </c>
      <c r="B208" s="6">
        <v>206</v>
      </c>
      <c r="C208" t="str">
        <f>VLOOKUP(D208,'[1]Team Listing'!$A$1:$R$251,3)</f>
        <v>B2</v>
      </c>
      <c r="D208" s="4">
        <v>157</v>
      </c>
      <c r="E208" t="str">
        <f>VLOOKUP(D208,'[1]Team Listing'!$A$1:$R$251,2)</f>
        <v>Weekend Wariyas</v>
      </c>
      <c r="F208" s="3" t="s">
        <v>4</v>
      </c>
      <c r="G208" s="4">
        <v>74</v>
      </c>
      <c r="H208" t="str">
        <f>VLOOKUP(G208,'[1]Team Listing'!$A$1:$R$251,2)</f>
        <v>Dreaded Creeping  Bumrashes</v>
      </c>
      <c r="I208" s="5">
        <v>44</v>
      </c>
      <c r="J208" s="6" t="s">
        <v>13</v>
      </c>
      <c r="K208" t="str">
        <f>VLOOKUP(I208,'[1]Field List'!$A$2:$D$102,2,0)</f>
        <v>Charters Towers Airport Reserve</v>
      </c>
    </row>
    <row r="209" spans="1:13" x14ac:dyDescent="0.25">
      <c r="A209" t="s">
        <v>114</v>
      </c>
      <c r="B209" s="6">
        <v>207</v>
      </c>
      <c r="C209" t="str">
        <f>VLOOKUP(D209,'[1]Team Listing'!$A$1:$R$251,3)</f>
        <v>B2</v>
      </c>
      <c r="D209" s="4">
        <v>75</v>
      </c>
      <c r="E209" t="str">
        <f>VLOOKUP(D209,'[1]Team Listing'!$A$1:$R$251,2)</f>
        <v>Ducken Useless</v>
      </c>
      <c r="F209" s="3" t="s">
        <v>4</v>
      </c>
      <c r="G209" s="4">
        <v>61</v>
      </c>
      <c r="H209" t="str">
        <f>VLOOKUP(G209,'[1]Team Listing'!$A$1:$R$251,2)</f>
        <v>Bumbo's XI</v>
      </c>
      <c r="I209" s="5">
        <v>43</v>
      </c>
      <c r="J209" s="6" t="s">
        <v>13</v>
      </c>
      <c r="K209" t="str">
        <f>VLOOKUP(I209,'[1]Field List'!$A$2:$D$102,2,0)</f>
        <v>Charters Towers Airport Reserve</v>
      </c>
    </row>
    <row r="210" spans="1:13" x14ac:dyDescent="0.25">
      <c r="A210" t="s">
        <v>114</v>
      </c>
      <c r="B210" s="6">
        <v>208</v>
      </c>
      <c r="C210" t="str">
        <f>VLOOKUP(D210,'[1]Team Listing'!$A$1:$R$251,3)</f>
        <v>B2</v>
      </c>
      <c r="D210" s="4">
        <v>113</v>
      </c>
      <c r="E210" t="str">
        <f>VLOOKUP(D210,'[1]Team Listing'!$A$1:$R$251,2)</f>
        <v>Nick 'N' Balls</v>
      </c>
      <c r="F210" s="3" t="s">
        <v>4</v>
      </c>
      <c r="G210" s="4">
        <v>133</v>
      </c>
      <c r="H210" t="str">
        <f>VLOOKUP(G210,'[1]Team Listing'!$A$1:$R$251,2)</f>
        <v>Steamers XI</v>
      </c>
      <c r="I210" s="5">
        <v>29</v>
      </c>
      <c r="J210" s="6" t="s">
        <v>13</v>
      </c>
      <c r="K210" t="str">
        <f>VLOOKUP(I210,'[1]Field List'!$A$2:$D$102,2,0)</f>
        <v>Charters Towers Airport Reserve</v>
      </c>
      <c r="L210" t="str">
        <f>VLOOKUP(I210,'[1]Field List'!$A$2:$D$102,4,0)</f>
        <v>Opposite Depot</v>
      </c>
      <c r="M210" t="s">
        <v>62</v>
      </c>
    </row>
    <row r="211" spans="1:13" x14ac:dyDescent="0.25">
      <c r="A211" t="s">
        <v>114</v>
      </c>
      <c r="B211" s="6">
        <v>209</v>
      </c>
      <c r="C211" t="str">
        <f>VLOOKUP(D211,'[1]Team Listing'!$A$1:$R$251,3)</f>
        <v>B2</v>
      </c>
      <c r="D211" s="4">
        <v>152</v>
      </c>
      <c r="E211" t="str">
        <f>VLOOKUP(D211,'[1]Team Listing'!$A$1:$R$251,2)</f>
        <v>Victoria Mill</v>
      </c>
      <c r="F211" s="3" t="s">
        <v>4</v>
      </c>
      <c r="G211" s="4">
        <v>62</v>
      </c>
      <c r="H211" t="str">
        <f>VLOOKUP(G211,'[1]Team Listing'!$A$1:$R$251,2)</f>
        <v>Canefield Slashers</v>
      </c>
      <c r="I211" s="5">
        <v>45</v>
      </c>
      <c r="J211" s="6" t="s">
        <v>13</v>
      </c>
      <c r="K211" t="str">
        <f>VLOOKUP(I211,'[1]Field List'!$A$2:$D$102,2,0)</f>
        <v>Charters Towers Airport Reserve</v>
      </c>
      <c r="L211" t="str">
        <f>VLOOKUP(I211,'[1]Field List'!$A$2:$D$102,4,0)</f>
        <v>Closest field to Trade Centre</v>
      </c>
      <c r="M211" t="s">
        <v>63</v>
      </c>
    </row>
    <row r="212" spans="1:13" x14ac:dyDescent="0.25">
      <c r="A212" t="s">
        <v>114</v>
      </c>
      <c r="B212" s="6">
        <v>210</v>
      </c>
      <c r="C212" t="str">
        <f>VLOOKUP(D212,'[1]Team Listing'!$A$1:$R$251,3)</f>
        <v>B2</v>
      </c>
      <c r="D212" s="4">
        <v>91</v>
      </c>
      <c r="E212" t="str">
        <f>VLOOKUP(D212,'[1]Team Listing'!$A$1:$R$251,2)</f>
        <v>Grog Monsters</v>
      </c>
      <c r="F212" s="3" t="s">
        <v>4</v>
      </c>
      <c r="G212" s="4">
        <v>137</v>
      </c>
      <c r="H212" t="str">
        <f>VLOOKUP(G212,'[1]Team Listing'!$A$1:$R$251,2)</f>
        <v>Swingers 2</v>
      </c>
      <c r="I212" s="5">
        <v>41</v>
      </c>
      <c r="J212" s="6" t="s">
        <v>13</v>
      </c>
      <c r="K212" t="str">
        <f>VLOOKUP(I212,'[1]Field List'!$A$2:$D$102,2,0)</f>
        <v>Charters Towers Airport Reserve</v>
      </c>
    </row>
    <row r="213" spans="1:13" x14ac:dyDescent="0.25">
      <c r="A213" t="s">
        <v>114</v>
      </c>
      <c r="B213" s="6">
        <v>211</v>
      </c>
      <c r="C213" t="str">
        <f>VLOOKUP(D213,'[1]Team Listing'!$A$1:$R$251,3)</f>
        <v>B2</v>
      </c>
      <c r="D213" s="4">
        <v>136</v>
      </c>
      <c r="E213" t="str">
        <f>VLOOKUP(D213,'[1]Team Listing'!$A$1:$R$251,2)</f>
        <v>Sweaty Munters</v>
      </c>
      <c r="F213" s="3" t="s">
        <v>4</v>
      </c>
      <c r="G213" s="4">
        <v>51</v>
      </c>
      <c r="H213" t="str">
        <f>VLOOKUP(G213,'[1]Team Listing'!$A$1:$R$251,2)</f>
        <v xml:space="preserve">Black Bream  </v>
      </c>
      <c r="I213" s="5">
        <v>28</v>
      </c>
      <c r="J213" s="6" t="s">
        <v>13</v>
      </c>
      <c r="K213" t="str">
        <f>VLOOKUP(I213,'[1]Field List'!$A$2:$D$102,2,0)</f>
        <v>Charters Towers Airport Reserve</v>
      </c>
      <c r="L213" t="str">
        <f>VLOOKUP(I213,'[1]Field List'!$A$2:$D$102,4,0)</f>
        <v>Lou Laneyrie Oval</v>
      </c>
      <c r="M213" t="s">
        <v>64</v>
      </c>
    </row>
    <row r="214" spans="1:13" x14ac:dyDescent="0.25">
      <c r="A214" t="s">
        <v>114</v>
      </c>
      <c r="B214" s="6">
        <v>212</v>
      </c>
      <c r="C214" t="str">
        <f>VLOOKUP(D214,'[1]Team Listing'!$A$1:$R$251,3)</f>
        <v>B2</v>
      </c>
      <c r="D214" s="4">
        <v>128</v>
      </c>
      <c r="E214" t="str">
        <f>VLOOKUP(D214,'[1]Team Listing'!$A$1:$R$251,2)</f>
        <v>Sesh Gremlins</v>
      </c>
      <c r="F214" s="3" t="s">
        <v>4</v>
      </c>
      <c r="G214" s="4">
        <v>78</v>
      </c>
      <c r="H214" t="str">
        <f>VLOOKUP(G214,'[1]Team Listing'!$A$1:$R$251,2)</f>
        <v>Erratic 11</v>
      </c>
      <c r="I214" s="5">
        <v>42</v>
      </c>
      <c r="J214" s="6" t="s">
        <v>13</v>
      </c>
      <c r="K214" t="str">
        <f>VLOOKUP(I214,'[1]Field List'!$A$2:$D$102,2,0)</f>
        <v>Charters Towers Airport Reserve</v>
      </c>
    </row>
    <row r="215" spans="1:13" x14ac:dyDescent="0.25">
      <c r="A215" t="s">
        <v>114</v>
      </c>
      <c r="B215" s="6">
        <v>213</v>
      </c>
      <c r="C215" t="str">
        <f>VLOOKUP(D215,'[1]Team Listing'!$A$1:$R$251,3)</f>
        <v>B2</v>
      </c>
      <c r="D215" s="4">
        <v>159</v>
      </c>
      <c r="E215" t="str">
        <f>VLOOKUP(D215,'[1]Team Listing'!$A$1:$R$251,2)</f>
        <v>West Indigies</v>
      </c>
      <c r="F215" s="3" t="s">
        <v>4</v>
      </c>
      <c r="G215" s="4">
        <v>138</v>
      </c>
      <c r="H215" t="str">
        <f>VLOOKUP(G215,'[1]Team Listing'!$A$1:$R$251,2)</f>
        <v>Team Ramrod</v>
      </c>
      <c r="I215" s="5">
        <v>24</v>
      </c>
      <c r="J215" s="6" t="s">
        <v>13</v>
      </c>
      <c r="K215" t="str">
        <f>VLOOKUP(I215,'[1]Field List'!$A$2:$D$102,2,0)</f>
        <v>Charters Towers Gun Club</v>
      </c>
      <c r="L215" t="str">
        <f>VLOOKUP(I215,'[1]Field List'!$A$2:$D$102,4,0)</f>
        <v>Closest to Clubhouse</v>
      </c>
      <c r="M215" t="s">
        <v>65</v>
      </c>
    </row>
    <row r="216" spans="1:13" x14ac:dyDescent="0.25">
      <c r="A216" t="s">
        <v>114</v>
      </c>
      <c r="B216" s="6">
        <v>214</v>
      </c>
      <c r="C216" t="str">
        <f>VLOOKUP(D216,'[1]Team Listing'!$A$1:$R$251,3)</f>
        <v>B2</v>
      </c>
      <c r="D216" s="4">
        <v>124</v>
      </c>
      <c r="E216" t="str">
        <f>VLOOKUP(D216,'[1]Team Listing'!$A$1:$R$251,2)</f>
        <v>Ravenswood River Rats</v>
      </c>
      <c r="F216" s="3" t="s">
        <v>4</v>
      </c>
      <c r="G216" s="4">
        <v>123</v>
      </c>
      <c r="H216" t="str">
        <f>VLOOKUP(G216,'[1]Team Listing'!$A$1:$R$251,2)</f>
        <v>Garbutt Magpies</v>
      </c>
      <c r="I216" s="5">
        <v>30</v>
      </c>
      <c r="J216" s="6" t="s">
        <v>13</v>
      </c>
      <c r="K216" t="str">
        <f>VLOOKUP(I216,'[1]Field List'!$A$2:$D$102,2,0)</f>
        <v>Charters Towers Airport Reserve</v>
      </c>
    </row>
    <row r="217" spans="1:13" x14ac:dyDescent="0.25">
      <c r="A217" t="s">
        <v>114</v>
      </c>
      <c r="B217" s="6">
        <v>215</v>
      </c>
      <c r="C217" t="str">
        <f>VLOOKUP(D217,'[1]Team Listing'!$A$1:$R$251,3)</f>
        <v>Social</v>
      </c>
      <c r="D217" s="4">
        <v>222</v>
      </c>
      <c r="E217" t="str">
        <f>VLOOKUP(D217,'[1]Team Listing'!$A$1:$R$251,2)</f>
        <v>McGovern XI</v>
      </c>
      <c r="F217" s="3" t="s">
        <v>4</v>
      </c>
      <c r="G217" s="4">
        <v>237</v>
      </c>
      <c r="H217" t="str">
        <f>VLOOKUP(G217,'[1]Team Listing'!$A$1:$R$251,2)</f>
        <v>Tree Boys XI</v>
      </c>
      <c r="I217" s="5">
        <v>24</v>
      </c>
      <c r="J217" s="6" t="s">
        <v>12</v>
      </c>
      <c r="K217" t="str">
        <f>VLOOKUP(I217,'[1]Field List'!$A$2:$D$102,2,0)</f>
        <v>Charters Towers Gun Club</v>
      </c>
      <c r="L217" t="str">
        <f>VLOOKUP(I217,'[1]Field List'!$A$2:$D$102,4,0)</f>
        <v>Closest to Clubhouse</v>
      </c>
      <c r="M217" t="s">
        <v>66</v>
      </c>
    </row>
    <row r="218" spans="1:13" x14ac:dyDescent="0.25">
      <c r="A218" t="s">
        <v>114</v>
      </c>
      <c r="B218" s="6">
        <v>216</v>
      </c>
      <c r="C218" t="str">
        <f>VLOOKUP(D218,'[1]Team Listing'!$A$1:$R$251,3)</f>
        <v>Social</v>
      </c>
      <c r="D218" s="4">
        <v>197</v>
      </c>
      <c r="E218" t="str">
        <f>VLOOKUP(D218,'[1]Team Listing'!$A$1:$R$251,2)</f>
        <v>Broughton River Brewers</v>
      </c>
      <c r="F218" s="3" t="s">
        <v>4</v>
      </c>
      <c r="G218" s="4">
        <v>213</v>
      </c>
      <c r="H218" t="str">
        <f>VLOOKUP(G218,'[1]Team Listing'!$A$1:$R$251,2)</f>
        <v>Flock of Pitches</v>
      </c>
      <c r="I218" s="5">
        <v>57</v>
      </c>
      <c r="J218" s="6" t="s">
        <v>12</v>
      </c>
      <c r="K218" t="str">
        <f>VLOOKUP(I218,'[1]Field List'!$A$2:$D$102,2,0)</f>
        <v>133 Diamond Road</v>
      </c>
      <c r="L218" t="str">
        <f>VLOOKUP(I218,'[1]Field List'!$A$2:$D$102,4,0)</f>
        <v>4 km Bus Road</v>
      </c>
      <c r="M218" t="s">
        <v>67</v>
      </c>
    </row>
    <row r="219" spans="1:13" x14ac:dyDescent="0.25">
      <c r="A219" t="s">
        <v>114</v>
      </c>
      <c r="B219" s="6">
        <v>217</v>
      </c>
      <c r="C219" t="str">
        <f>VLOOKUP(D219,'[1]Team Listing'!$A$1:$R$251,3)</f>
        <v>Social</v>
      </c>
      <c r="D219" s="4">
        <v>232</v>
      </c>
      <c r="E219" t="str">
        <f>VLOOKUP(D219,'[1]Team Listing'!$A$1:$R$251,2)</f>
        <v>Sons of Pitches</v>
      </c>
      <c r="F219" s="3" t="s">
        <v>4</v>
      </c>
      <c r="G219" s="4">
        <v>236</v>
      </c>
      <c r="H219" t="str">
        <f>VLOOKUP(G219,'[1]Team Listing'!$A$1:$R$251,2)</f>
        <v>Tinnies And Beer</v>
      </c>
      <c r="I219" s="5">
        <v>21</v>
      </c>
      <c r="J219" s="6" t="s">
        <v>12</v>
      </c>
      <c r="K219" t="str">
        <f>VLOOKUP(I219,'[1]Field List'!$A$2:$D$102,2,0)</f>
        <v xml:space="preserve">Charters Towers Golf Club </v>
      </c>
      <c r="L219" t="str">
        <f>VLOOKUP(I219,'[1]Field List'!$A$2:$D$102,4,0)</f>
        <v xml:space="preserve">Closest to Clubhouse </v>
      </c>
      <c r="M219" t="s">
        <v>68</v>
      </c>
    </row>
    <row r="220" spans="1:13" x14ac:dyDescent="0.25">
      <c r="A220" t="s">
        <v>114</v>
      </c>
      <c r="B220" s="6">
        <v>218</v>
      </c>
      <c r="C220" t="str">
        <f>VLOOKUP(D220,'[1]Team Listing'!$A$1:$R$251,3)</f>
        <v>Social</v>
      </c>
      <c r="D220" s="4">
        <v>217</v>
      </c>
      <c r="E220" t="str">
        <f>VLOOKUP(D220,'[1]Team Listing'!$A$1:$R$251,2)</f>
        <v>It'll Do</v>
      </c>
      <c r="F220" s="3" t="s">
        <v>4</v>
      </c>
      <c r="G220" s="4">
        <v>227</v>
      </c>
      <c r="H220" t="str">
        <f>VLOOKUP(G220,'[1]Team Listing'!$A$1:$R$251,2)</f>
        <v>Roadhouse Cooks &amp; Crooks</v>
      </c>
      <c r="I220" s="5">
        <v>79</v>
      </c>
      <c r="J220" s="6" t="s">
        <v>12</v>
      </c>
      <c r="K220" t="str">
        <f>VLOOKUP(I220,'[1]Field List'!$A$2:$D$102,2,0)</f>
        <v>Acacia</v>
      </c>
      <c r="L220" t="str">
        <f>VLOOKUP(I220,'[1]Field List'!$A$2:$D$102,4,0)</f>
        <v>4 km Wheelers Road</v>
      </c>
      <c r="M220" t="s">
        <v>69</v>
      </c>
    </row>
    <row r="221" spans="1:13" x14ac:dyDescent="0.25">
      <c r="A221" t="s">
        <v>114</v>
      </c>
      <c r="B221" s="6">
        <v>219</v>
      </c>
      <c r="C221" t="str">
        <f>VLOOKUP(D221,'[1]Team Listing'!$A$1:$R$251,3)</f>
        <v>Social</v>
      </c>
      <c r="D221" s="4">
        <v>244</v>
      </c>
      <c r="E221" t="str">
        <f>VLOOKUP(D221,'[1]Team Listing'!$A$1:$R$251,2)</f>
        <v>Winey Pitches</v>
      </c>
      <c r="F221" s="3" t="s">
        <v>4</v>
      </c>
      <c r="G221" s="4">
        <v>233</v>
      </c>
      <c r="H221" t="str">
        <f>VLOOKUP(G221,'[1]Team Listing'!$A$1:$R$251,2)</f>
        <v>The  Bush Bashers</v>
      </c>
      <c r="I221" s="5">
        <v>66</v>
      </c>
      <c r="J221" s="6" t="s">
        <v>12</v>
      </c>
      <c r="K221" t="str">
        <f>VLOOKUP(I221,'[1]Field List'!$A$2:$D$102,2,0)</f>
        <v>Six Pack Downs</v>
      </c>
      <c r="L221" t="str">
        <f>VLOOKUP(I221,'[1]Field List'!$A$2:$D$102,4,0)</f>
        <v>3.6 km on Lynd Highway</v>
      </c>
      <c r="M221" t="s">
        <v>70</v>
      </c>
    </row>
    <row r="222" spans="1:13" x14ac:dyDescent="0.25">
      <c r="A222" t="s">
        <v>114</v>
      </c>
      <c r="B222" s="6">
        <v>220</v>
      </c>
      <c r="C222" t="str">
        <f>VLOOKUP(D222,'[1]Team Listing'!$A$1:$R$251,3)</f>
        <v>Social</v>
      </c>
      <c r="D222" s="4">
        <v>230</v>
      </c>
      <c r="E222" t="str">
        <f>VLOOKUP(D222,'[1]Team Listing'!$A$1:$R$251,2)</f>
        <v>Showuzya</v>
      </c>
      <c r="F222" s="3" t="s">
        <v>4</v>
      </c>
      <c r="G222" s="4">
        <v>190</v>
      </c>
      <c r="H222" t="str">
        <f>VLOOKUP(G222,'[1]Team Listing'!$A$1:$R$251,2)</f>
        <v>Almaden Armadillos</v>
      </c>
      <c r="I222" s="5">
        <v>3</v>
      </c>
      <c r="J222" s="6" t="s">
        <v>12</v>
      </c>
      <c r="K222" t="str">
        <f>VLOOKUP(I222,'[1]Field List'!$A$2:$D$102,2,0)</f>
        <v>Bivouac  Junction</v>
      </c>
      <c r="L222" t="str">
        <f>VLOOKUP(I222,'[1]Field List'!$A$2:$D$102,4,0)</f>
        <v>Townsville H,Way</v>
      </c>
      <c r="M222" t="s">
        <v>71</v>
      </c>
    </row>
    <row r="223" spans="1:13" x14ac:dyDescent="0.25">
      <c r="A223" t="s">
        <v>114</v>
      </c>
      <c r="B223" s="6">
        <v>221</v>
      </c>
      <c r="C223" t="str">
        <f>VLOOKUP(D223,'[1]Team Listing'!$A$1:$R$251,3)</f>
        <v>Social</v>
      </c>
      <c r="D223" s="4">
        <v>200</v>
      </c>
      <c r="E223" t="str">
        <f>VLOOKUP(D223,'[1]Team Listing'!$A$1:$R$251,2)</f>
        <v>Carl's XI</v>
      </c>
      <c r="F223" s="3" t="s">
        <v>4</v>
      </c>
      <c r="G223" s="4">
        <v>216</v>
      </c>
      <c r="H223" t="str">
        <f>VLOOKUP(G223,'[1]Team Listing'!$A$1:$R$251,2)</f>
        <v>Hits &amp; Missus</v>
      </c>
      <c r="I223" s="5">
        <v>59</v>
      </c>
      <c r="J223" s="6" t="s">
        <v>12</v>
      </c>
      <c r="K223" t="str">
        <f>VLOOKUP(I223,'[1]Field List'!$A$2:$D$102,2,0)</f>
        <v>Ormondes</v>
      </c>
      <c r="L223" t="str">
        <f>VLOOKUP(I223,'[1]Field List'!$A$2:$D$102,4,0)</f>
        <v>11km Alfords Road on Milchester Road</v>
      </c>
      <c r="M223" t="s">
        <v>72</v>
      </c>
    </row>
    <row r="224" spans="1:13" x14ac:dyDescent="0.25">
      <c r="A224" t="s">
        <v>114</v>
      </c>
      <c r="B224" s="6">
        <v>222</v>
      </c>
      <c r="C224" t="str">
        <f>VLOOKUP(D224,'[1]Team Listing'!$A$1:$R$251,3)</f>
        <v>Social</v>
      </c>
      <c r="D224" s="4">
        <v>206</v>
      </c>
      <c r="E224" t="str">
        <f>VLOOKUP(D224,'[1]Team Listing'!$A$1:$R$251,2)</f>
        <v>Dot's Lot</v>
      </c>
      <c r="F224" s="3" t="s">
        <v>4</v>
      </c>
      <c r="G224" s="4">
        <v>245</v>
      </c>
      <c r="H224" t="str">
        <f>VLOOKUP(G224,'[1]Team Listing'!$A$1:$R$251,2)</f>
        <v>Wokeyed Wombats</v>
      </c>
      <c r="I224" s="5">
        <v>76</v>
      </c>
      <c r="J224" s="6" t="s">
        <v>12</v>
      </c>
      <c r="K224" t="str">
        <f>VLOOKUP(I224,'[1]Field List'!$A$2:$D$102,2,0)</f>
        <v xml:space="preserve">  R.WEST</v>
      </c>
      <c r="L224" t="str">
        <f>VLOOKUP(I224,'[1]Field List'!$A$2:$D$102,4,0)</f>
        <v>17 Jardine Lane  of Bluff Road</v>
      </c>
      <c r="M224" t="s">
        <v>73</v>
      </c>
    </row>
    <row r="225" spans="1:13" x14ac:dyDescent="0.25">
      <c r="A225" t="s">
        <v>114</v>
      </c>
      <c r="B225" s="6">
        <v>223</v>
      </c>
      <c r="C225" t="str">
        <f>VLOOKUP(D225,'[1]Team Listing'!$A$1:$R$251,3)</f>
        <v>Social</v>
      </c>
      <c r="D225" s="4">
        <v>231</v>
      </c>
      <c r="E225" t="str">
        <f>VLOOKUP(D225,'[1]Team Listing'!$A$1:$R$251,2)</f>
        <v>Smack My Pitch Up!</v>
      </c>
      <c r="F225" s="3" t="s">
        <v>4</v>
      </c>
      <c r="G225" s="4">
        <v>223</v>
      </c>
      <c r="H225" t="str">
        <f>VLOOKUP(G225,'[1]Team Listing'!$A$1:$R$251,2)</f>
        <v>Pub Grub Hooligans</v>
      </c>
      <c r="I225" s="5">
        <v>37</v>
      </c>
      <c r="J225" s="6" t="s">
        <v>12</v>
      </c>
      <c r="K225" t="str">
        <f>VLOOKUP(I225,'[1]Field List'!$A$2:$D$102,2,0)</f>
        <v>Charters Towers Airport Reserve</v>
      </c>
    </row>
    <row r="226" spans="1:13" x14ac:dyDescent="0.25">
      <c r="A226" t="s">
        <v>114</v>
      </c>
      <c r="B226" s="6">
        <v>224</v>
      </c>
      <c r="C226" t="str">
        <f>VLOOKUP(D226,'[1]Team Listing'!$A$1:$R$251,3)</f>
        <v>Social</v>
      </c>
      <c r="D226" s="4">
        <v>239</v>
      </c>
      <c r="E226" t="str">
        <f>VLOOKUP(D226,'[1]Team Listing'!$A$1:$R$251,2)</f>
        <v>Tuggers 1</v>
      </c>
      <c r="F226" s="3" t="s">
        <v>4</v>
      </c>
      <c r="G226" s="4">
        <v>205</v>
      </c>
      <c r="H226" t="str">
        <f>VLOOKUP(G226,'[1]Team Listing'!$A$1:$R$251,2)</f>
        <v>Deadset Ball Tearers</v>
      </c>
      <c r="I226" s="5">
        <v>25</v>
      </c>
      <c r="J226" s="6" t="s">
        <v>12</v>
      </c>
      <c r="K226" t="str">
        <f>VLOOKUP(I226,'[1]Field List'!$A$2:$D$102,2,0)</f>
        <v>Charters Towers Gun Club</v>
      </c>
      <c r="L226" t="str">
        <f>VLOOKUP(I226,'[1]Field List'!$A$2:$D$102,4,0)</f>
        <v>Right Hand Side as driving in</v>
      </c>
      <c r="M226" t="s">
        <v>74</v>
      </c>
    </row>
    <row r="227" spans="1:13" x14ac:dyDescent="0.25">
      <c r="A227" t="s">
        <v>114</v>
      </c>
      <c r="B227" s="6">
        <v>225</v>
      </c>
      <c r="C227" t="str">
        <f>VLOOKUP(D227,'[1]Team Listing'!$A$1:$R$251,3)</f>
        <v>Social</v>
      </c>
      <c r="D227" s="4">
        <v>201</v>
      </c>
      <c r="E227" t="str">
        <f>VLOOKUP(D227,'[1]Team Listing'!$A$1:$R$251,2)</f>
        <v>Charters Towers Country Club</v>
      </c>
      <c r="F227" s="3" t="s">
        <v>4</v>
      </c>
      <c r="G227" s="4">
        <v>191</v>
      </c>
      <c r="H227" t="str">
        <f>VLOOKUP(G227,'[1]Team Listing'!$A$1:$R$251,2)</f>
        <v>Bangers &amp; Smash</v>
      </c>
      <c r="I227" s="5">
        <v>14</v>
      </c>
      <c r="J227" s="6" t="s">
        <v>12</v>
      </c>
      <c r="K227" t="str">
        <f>VLOOKUP(I227,'[1]Field List'!$A$2:$D$102,2,0)</f>
        <v>Mosman Park Junior Cricket</v>
      </c>
      <c r="L227" t="str">
        <f>VLOOKUP(I227,'[1]Field List'!$A$2:$D$102,4,0)</f>
        <v>Keith Kratzmann  Oval.</v>
      </c>
      <c r="M227" t="s">
        <v>75</v>
      </c>
    </row>
    <row r="228" spans="1:13" x14ac:dyDescent="0.25">
      <c r="A228" t="s">
        <v>114</v>
      </c>
      <c r="B228" s="6">
        <v>226</v>
      </c>
      <c r="C228" t="str">
        <f>VLOOKUP(D228,'[1]Team Listing'!$A$1:$R$251,3)</f>
        <v>Social</v>
      </c>
      <c r="D228" s="4">
        <v>211</v>
      </c>
      <c r="E228" t="str">
        <f>VLOOKUP(D228,'[1]Team Listing'!$A$1:$R$251,2)</f>
        <v>Filthy Animals</v>
      </c>
      <c r="F228" s="3" t="s">
        <v>4</v>
      </c>
      <c r="G228" s="4">
        <v>229</v>
      </c>
      <c r="H228" t="str">
        <f>VLOOKUP(G228,'[1]Team Listing'!$A$1:$R$251,2)</f>
        <v>Shamrock Schooner Scullers</v>
      </c>
      <c r="I228" s="5">
        <v>67</v>
      </c>
      <c r="J228" s="6" t="s">
        <v>12</v>
      </c>
      <c r="K228" t="str">
        <f>VLOOKUP(I228,'[1]Field List'!$A$2:$D$102,2,0)</f>
        <v>Sellheim</v>
      </c>
      <c r="L228" t="str">
        <f>VLOOKUP(I228,'[1]Field List'!$A$2:$D$102,4,0)</f>
        <v xml:space="preserve">Wayne Lewis's Property          </v>
      </c>
      <c r="M228" t="s">
        <v>76</v>
      </c>
    </row>
    <row r="229" spans="1:13" x14ac:dyDescent="0.25">
      <c r="A229" t="s">
        <v>114</v>
      </c>
      <c r="B229" s="6">
        <v>227</v>
      </c>
      <c r="C229" t="str">
        <f>VLOOKUP(D229,'[1]Team Listing'!$A$1:$R$251,3)</f>
        <v>Social</v>
      </c>
      <c r="D229" s="4">
        <v>199</v>
      </c>
      <c r="E229" t="str">
        <f>VLOOKUP(D229,'[1]Team Listing'!$A$1:$R$251,2)</f>
        <v>Burlo's XI</v>
      </c>
      <c r="F229" s="3" t="s">
        <v>4</v>
      </c>
      <c r="G229" s="4">
        <v>221</v>
      </c>
      <c r="H229" t="str">
        <f>VLOOKUP(G229,'[1]Team Listing'!$A$1:$R$251,2)</f>
        <v>Mad Hatta's</v>
      </c>
      <c r="I229" s="5">
        <v>22</v>
      </c>
      <c r="J229" s="6" t="s">
        <v>12</v>
      </c>
      <c r="K229" t="str">
        <f>VLOOKUP(I229,'[1]Field List'!$A$2:$D$102,2,0)</f>
        <v>Charters Towers Golf Club</v>
      </c>
      <c r="L229" t="str">
        <f>VLOOKUP(I229,'[1]Field List'!$A$2:$D$102,4,0)</f>
        <v xml:space="preserve">2nd from Clubhouse                      </v>
      </c>
      <c r="M229" t="s">
        <v>77</v>
      </c>
    </row>
    <row r="230" spans="1:13" x14ac:dyDescent="0.25">
      <c r="A230" t="s">
        <v>114</v>
      </c>
      <c r="B230" s="6">
        <v>228</v>
      </c>
      <c r="C230" t="str">
        <f>VLOOKUP(D230,'[1]Team Listing'!$A$1:$R$251,3)</f>
        <v>Social</v>
      </c>
      <c r="D230" s="4">
        <v>209</v>
      </c>
      <c r="E230" t="str">
        <f>VLOOKUP(D230,'[1]Team Listing'!$A$1:$R$251,2)</f>
        <v>EFI XI</v>
      </c>
      <c r="F230" s="3" t="s">
        <v>4</v>
      </c>
      <c r="G230" s="4">
        <v>192</v>
      </c>
      <c r="H230" t="str">
        <f>VLOOKUP(G230,'[1]Team Listing'!$A$1:$R$251,2)</f>
        <v>Beer Battered</v>
      </c>
      <c r="I230" s="5">
        <v>38</v>
      </c>
      <c r="J230" s="6" t="s">
        <v>12</v>
      </c>
      <c r="K230" t="str">
        <f>VLOOKUP(I230,'[1]Field List'!$A$2:$D$102,2,0)</f>
        <v>Charters Towers Airport Reserve</v>
      </c>
    </row>
    <row r="231" spans="1:13" x14ac:dyDescent="0.25">
      <c r="A231" t="s">
        <v>114</v>
      </c>
      <c r="B231" s="6">
        <v>229</v>
      </c>
      <c r="C231" t="str">
        <f>VLOOKUP(D231,'[1]Team Listing'!$A$1:$R$251,3)</f>
        <v>Social</v>
      </c>
      <c r="D231" s="4">
        <v>224</v>
      </c>
      <c r="E231" t="str">
        <f>VLOOKUP(D231,'[1]Team Listing'!$A$1:$R$251,2)</f>
        <v>Reggies 11</v>
      </c>
      <c r="F231" s="3" t="s">
        <v>4</v>
      </c>
      <c r="G231" s="4">
        <v>208</v>
      </c>
      <c r="H231" t="str">
        <f>VLOOKUP(G231,'[1]Team Listing'!$A$1:$R$251,2)</f>
        <v>Duck Eyed</v>
      </c>
      <c r="I231" s="5">
        <v>69</v>
      </c>
      <c r="J231" s="6" t="s">
        <v>13</v>
      </c>
      <c r="K231" t="str">
        <f>VLOOKUP(I231,'[1]Field List'!$A$2:$D$102,2,0)</f>
        <v xml:space="preserve">Alcheringa     </v>
      </c>
      <c r="L231" t="str">
        <f>VLOOKUP(I231,'[1]Field List'!$A$2:$D$102,4,0)</f>
        <v>4.2 km on Old Dalrymple Road.</v>
      </c>
      <c r="M231" t="s">
        <v>78</v>
      </c>
    </row>
    <row r="232" spans="1:13" x14ac:dyDescent="0.25">
      <c r="A232" t="s">
        <v>114</v>
      </c>
      <c r="B232" s="6">
        <v>230</v>
      </c>
      <c r="C232" t="str">
        <f>VLOOKUP(D232,'[1]Team Listing'!$A$1:$R$251,3)</f>
        <v>Social</v>
      </c>
      <c r="D232" s="4">
        <v>212</v>
      </c>
      <c r="E232" t="str">
        <f>VLOOKUP(D232,'[1]Team Listing'!$A$1:$R$251,2)</f>
        <v>Fishin 4 Sixes</v>
      </c>
      <c r="F232" s="3" t="s">
        <v>4</v>
      </c>
      <c r="G232" s="4">
        <v>246</v>
      </c>
      <c r="H232" t="str">
        <f>VLOOKUP(G232,'[1]Team Listing'!$A$1:$R$251,2)</f>
        <v>Wulguru Steel "Weekenders"</v>
      </c>
      <c r="I232" s="5">
        <v>78</v>
      </c>
      <c r="J232" s="6" t="s">
        <v>13</v>
      </c>
      <c r="K232" t="str">
        <f>VLOOKUP(I232,'[1]Field List'!$A$2:$D$102,2,0)</f>
        <v xml:space="preserve">Boombys Backyard </v>
      </c>
      <c r="L232" t="str">
        <f>VLOOKUP(I232,'[1]Field List'!$A$2:$D$102,4,0)</f>
        <v>4.2 km  Weir  Road</v>
      </c>
      <c r="M232" t="s">
        <v>79</v>
      </c>
    </row>
    <row r="233" spans="1:13" x14ac:dyDescent="0.25">
      <c r="A233" t="s">
        <v>114</v>
      </c>
      <c r="B233" s="6">
        <v>231</v>
      </c>
      <c r="C233" t="str">
        <f>VLOOKUP(D233,'[1]Team Listing'!$A$1:$R$251,3)</f>
        <v>Social</v>
      </c>
      <c r="D233" s="4">
        <v>218</v>
      </c>
      <c r="E233" t="str">
        <f>VLOOKUP(D233,'[1]Team Listing'!$A$1:$R$251,2)</f>
        <v>Joe</v>
      </c>
      <c r="F233" s="3" t="s">
        <v>4</v>
      </c>
      <c r="G233" s="4">
        <v>215</v>
      </c>
      <c r="H233" t="str">
        <f>VLOOKUP(G233,'[1]Team Listing'!$A$1:$R$251,2)</f>
        <v>Got the Runs (2)</v>
      </c>
      <c r="I233" s="5">
        <v>18</v>
      </c>
      <c r="J233" s="6" t="s">
        <v>13</v>
      </c>
      <c r="K233" t="str">
        <f>VLOOKUP(I233,'[1]Field List'!$A$2:$D$102,2,0)</f>
        <v>Mafeking Road</v>
      </c>
      <c r="L233" t="str">
        <f>VLOOKUP(I233,'[1]Field List'!$A$2:$D$102,4,0)</f>
        <v>4 km Milchester Road</v>
      </c>
      <c r="M233" t="s">
        <v>80</v>
      </c>
    </row>
    <row r="234" spans="1:13" x14ac:dyDescent="0.25">
      <c r="A234" t="s">
        <v>114</v>
      </c>
      <c r="B234" s="6">
        <v>232</v>
      </c>
      <c r="C234" t="str">
        <f>VLOOKUP(D234,'[1]Team Listing'!$A$1:$R$251,3)</f>
        <v>Social</v>
      </c>
      <c r="D234" s="4">
        <v>234</v>
      </c>
      <c r="E234" t="str">
        <f>VLOOKUP(D234,'[1]Team Listing'!$A$1:$R$251,2)</f>
        <v>The Riverside Boys</v>
      </c>
      <c r="F234" s="3" t="s">
        <v>4</v>
      </c>
      <c r="G234" s="4">
        <v>225</v>
      </c>
      <c r="H234" t="str">
        <f>VLOOKUP(G234,'[1]Team Listing'!$A$1:$R$251,2)</f>
        <v>Rellies</v>
      </c>
      <c r="I234" s="5">
        <v>67</v>
      </c>
      <c r="J234" s="6" t="s">
        <v>13</v>
      </c>
      <c r="K234" t="str">
        <f>VLOOKUP(I234,'[1]Field List'!$A$2:$D$102,2,0)</f>
        <v>Sellheim</v>
      </c>
      <c r="L234" t="str">
        <f>VLOOKUP(I234,'[1]Field List'!$A$2:$D$102,4,0)</f>
        <v xml:space="preserve">Wayne Lewis's Property          </v>
      </c>
      <c r="M234" t="s">
        <v>81</v>
      </c>
    </row>
    <row r="235" spans="1:13" x14ac:dyDescent="0.25">
      <c r="A235" t="s">
        <v>114</v>
      </c>
      <c r="B235" s="6">
        <v>233</v>
      </c>
      <c r="C235" t="str">
        <f>VLOOKUP(D235,'[1]Team Listing'!$A$1:$R$251,3)</f>
        <v>Social</v>
      </c>
      <c r="D235" s="4">
        <v>219</v>
      </c>
      <c r="E235" t="str">
        <f>VLOOKUP(D235,'[1]Team Listing'!$A$1:$R$251,2)</f>
        <v xml:space="preserve">Johny Mac's XI          </v>
      </c>
      <c r="F235" s="3" t="s">
        <v>4</v>
      </c>
      <c r="G235" s="4">
        <v>210</v>
      </c>
      <c r="H235" t="str">
        <f>VLOOKUP(G235,'[1]Team Listing'!$A$1:$R$251,2)</f>
        <v>FatBats</v>
      </c>
      <c r="I235" s="5">
        <v>79</v>
      </c>
      <c r="J235" s="6" t="s">
        <v>13</v>
      </c>
      <c r="K235" t="str">
        <f>VLOOKUP(I235,'[1]Field List'!$A$2:$D$102,2,0)</f>
        <v>Acacia</v>
      </c>
      <c r="L235" t="str">
        <f>VLOOKUP(I235,'[1]Field List'!$A$2:$D$102,4,0)</f>
        <v>4 km Wheelers Road</v>
      </c>
      <c r="M235" t="s">
        <v>82</v>
      </c>
    </row>
    <row r="236" spans="1:13" x14ac:dyDescent="0.25">
      <c r="A236" t="s">
        <v>114</v>
      </c>
      <c r="B236" s="6">
        <v>234</v>
      </c>
      <c r="C236" t="str">
        <f>VLOOKUP(D236,'[1]Team Listing'!$A$1:$R$251,3)</f>
        <v>Social</v>
      </c>
      <c r="D236" s="4">
        <v>198</v>
      </c>
      <c r="E236" t="str">
        <f>VLOOKUP(D236,'[1]Team Listing'!$A$1:$R$251,2)</f>
        <v>Broughton River Brewers II</v>
      </c>
      <c r="F236" s="3" t="s">
        <v>4</v>
      </c>
      <c r="G236" s="4">
        <v>243</v>
      </c>
      <c r="H236" t="str">
        <f>VLOOKUP(G236,'[1]Team Listing'!$A$1:$R$251,2)</f>
        <v>White Horse Tavern Thirsty Mob</v>
      </c>
      <c r="I236" s="5">
        <v>57</v>
      </c>
      <c r="J236" s="6" t="s">
        <v>13</v>
      </c>
      <c r="K236" t="str">
        <f>VLOOKUP(I236,'[1]Field List'!$A$2:$D$102,2,0)</f>
        <v>133 Diamond Road</v>
      </c>
      <c r="L236" t="str">
        <f>VLOOKUP(I236,'[1]Field List'!$A$2:$D$102,4,0)</f>
        <v>4 km Bus Road</v>
      </c>
      <c r="M236" t="s">
        <v>83</v>
      </c>
    </row>
    <row r="237" spans="1:13" x14ac:dyDescent="0.25">
      <c r="A237" t="s">
        <v>114</v>
      </c>
      <c r="B237" s="6">
        <v>235</v>
      </c>
      <c r="C237" t="str">
        <f>VLOOKUP(D237,'[1]Team Listing'!$A$1:$R$251,3)</f>
        <v>Social</v>
      </c>
      <c r="D237" s="4">
        <v>203</v>
      </c>
      <c r="E237" t="str">
        <f>VLOOKUP(D237,'[1]Team Listing'!$A$1:$R$251,2)</f>
        <v>CT 4 x 4 Club Muddy Ducks</v>
      </c>
      <c r="F237" s="3" t="s">
        <v>4</v>
      </c>
      <c r="G237" s="4">
        <v>228</v>
      </c>
      <c r="H237" t="str">
        <f>VLOOKUP(G237,'[1]Team Listing'!$A$1:$R$251,2)</f>
        <v>Scorgasms</v>
      </c>
      <c r="I237" s="5">
        <v>76</v>
      </c>
      <c r="J237" s="6" t="s">
        <v>13</v>
      </c>
      <c r="K237" t="str">
        <f>VLOOKUP(I237,'[1]Field List'!$A$2:$D$102,2,0)</f>
        <v xml:space="preserve">  R.WEST</v>
      </c>
      <c r="L237" t="str">
        <f>VLOOKUP(I237,'[1]Field List'!$A$2:$D$102,4,0)</f>
        <v>17 Jardine Lane  of Bluff Road</v>
      </c>
      <c r="M237" t="s">
        <v>84</v>
      </c>
    </row>
    <row r="238" spans="1:13" x14ac:dyDescent="0.25">
      <c r="A238" t="s">
        <v>114</v>
      </c>
      <c r="B238" s="6">
        <v>236</v>
      </c>
      <c r="C238" t="str">
        <f>VLOOKUP(D238,'[1]Team Listing'!$A$1:$R$251,3)</f>
        <v>Social</v>
      </c>
      <c r="D238" s="4">
        <v>194</v>
      </c>
      <c r="E238" t="str">
        <f>VLOOKUP(D238,'[1]Team Listing'!$A$1:$R$251,2)</f>
        <v>Bivowackers</v>
      </c>
      <c r="F238" s="3" t="s">
        <v>4</v>
      </c>
      <c r="G238" s="4">
        <v>220</v>
      </c>
      <c r="H238" t="str">
        <f>VLOOKUP(G238,'[1]Team Listing'!$A$1:$R$251,2)</f>
        <v>Lamos 11</v>
      </c>
      <c r="I238" s="5">
        <v>3</v>
      </c>
      <c r="J238" s="6" t="s">
        <v>13</v>
      </c>
      <c r="K238" t="str">
        <f>VLOOKUP(I238,'[1]Field List'!$A$2:$D$102,2,0)</f>
        <v>Bivouac  Junction</v>
      </c>
      <c r="L238" t="str">
        <f>VLOOKUP(I238,'[1]Field List'!$A$2:$D$102,4,0)</f>
        <v>Townsville H,Way</v>
      </c>
      <c r="M238" t="s">
        <v>85</v>
      </c>
    </row>
    <row r="239" spans="1:13" x14ac:dyDescent="0.25">
      <c r="A239" t="s">
        <v>114</v>
      </c>
      <c r="B239" s="6">
        <v>237</v>
      </c>
      <c r="C239" t="str">
        <f>VLOOKUP(D239,'[1]Team Listing'!$A$1:$R$251,3)</f>
        <v>Social</v>
      </c>
      <c r="D239" s="4">
        <v>238</v>
      </c>
      <c r="E239" t="str">
        <f>VLOOKUP(D239,'[1]Team Listing'!$A$1:$R$251,2)</f>
        <v>Tridanjy Troglodytes</v>
      </c>
      <c r="F239" s="3" t="s">
        <v>4</v>
      </c>
      <c r="G239" s="4">
        <v>196</v>
      </c>
      <c r="H239" t="str">
        <f>VLOOKUP(G239,'[1]Team Listing'!$A$1:$R$251,2)</f>
        <v>BP Send It</v>
      </c>
      <c r="I239" s="5">
        <v>59</v>
      </c>
      <c r="J239" s="6" t="s">
        <v>13</v>
      </c>
      <c r="K239" t="str">
        <f>VLOOKUP(I239,'[1]Field List'!$A$2:$D$102,2,0)</f>
        <v>Ormondes</v>
      </c>
      <c r="L239" t="str">
        <f>VLOOKUP(I239,'[1]Field List'!$A$2:$D$102,4,0)</f>
        <v>11km Alfords Road on Milchester Road</v>
      </c>
      <c r="M239" t="s">
        <v>86</v>
      </c>
    </row>
    <row r="240" spans="1:13" x14ac:dyDescent="0.25">
      <c r="A240" t="s">
        <v>114</v>
      </c>
      <c r="B240" s="6">
        <v>238</v>
      </c>
      <c r="C240" t="str">
        <f>VLOOKUP(D240,'[1]Team Listing'!$A$1:$R$251,3)</f>
        <v>Social</v>
      </c>
      <c r="D240" s="4">
        <v>240</v>
      </c>
      <c r="E240" t="str">
        <f>VLOOKUP(D240,'[1]Team Listing'!$A$1:$R$251,2)</f>
        <v>Tuggers 2</v>
      </c>
      <c r="F240" s="3" t="s">
        <v>4</v>
      </c>
      <c r="G240" s="4">
        <v>235</v>
      </c>
      <c r="H240" t="str">
        <f>VLOOKUP(G240,'[1]Team Listing'!$A$1:$R$251,2)</f>
        <v>Throbbing Gristles</v>
      </c>
      <c r="I240" s="5">
        <v>25</v>
      </c>
      <c r="J240" s="6" t="s">
        <v>13</v>
      </c>
      <c r="K240" t="str">
        <f>VLOOKUP(I240,'[1]Field List'!$A$2:$D$102,2,0)</f>
        <v>Charters Towers Gun Club</v>
      </c>
      <c r="L240" t="str">
        <f>VLOOKUP(I240,'[1]Field List'!$A$2:$D$102,4,0)</f>
        <v>Right Hand Side as driving in</v>
      </c>
      <c r="M240" t="s">
        <v>87</v>
      </c>
    </row>
    <row r="241" spans="1:13" x14ac:dyDescent="0.25">
      <c r="A241" t="s">
        <v>114</v>
      </c>
      <c r="B241" s="6">
        <v>239</v>
      </c>
      <c r="C241" t="str">
        <f>VLOOKUP(D241,'[1]Team Listing'!$A$1:$R$251,3)</f>
        <v>Social</v>
      </c>
      <c r="D241" s="4">
        <v>202</v>
      </c>
      <c r="E241" t="str">
        <f>VLOOKUP(D241,'[1]Team Listing'!$A$1:$R$251,2)</f>
        <v>Cold Rums and Nice Bums</v>
      </c>
      <c r="F241" s="3" t="s">
        <v>4</v>
      </c>
      <c r="G241" s="4">
        <v>241</v>
      </c>
      <c r="H241" t="str">
        <f>VLOOKUP(G241,'[1]Team Listing'!$A$1:$R$251,2)</f>
        <v>Unbeerlievable</v>
      </c>
      <c r="I241" s="5">
        <v>21</v>
      </c>
      <c r="J241" s="6" t="s">
        <v>13</v>
      </c>
      <c r="K241" t="str">
        <f>VLOOKUP(I241,'[1]Field List'!$A$2:$D$102,2,0)</f>
        <v xml:space="preserve">Charters Towers Golf Club </v>
      </c>
      <c r="L241" t="str">
        <f>VLOOKUP(I241,'[1]Field List'!$A$2:$D$102,4,0)</f>
        <v xml:space="preserve">Closest to Clubhouse </v>
      </c>
      <c r="M241" t="s">
        <v>88</v>
      </c>
    </row>
    <row r="242" spans="1:13" x14ac:dyDescent="0.25">
      <c r="A242" t="s">
        <v>114</v>
      </c>
      <c r="B242" s="6">
        <v>240</v>
      </c>
      <c r="C242" t="str">
        <f>VLOOKUP(D242,'[1]Team Listing'!$A$1:$R$251,3)</f>
        <v>Social</v>
      </c>
      <c r="D242" s="4">
        <v>214</v>
      </c>
      <c r="E242" t="str">
        <f>VLOOKUP(D242,'[1]Team Listing'!$A$1:$R$251,2)</f>
        <v>Full Pelt</v>
      </c>
      <c r="F242" s="3" t="s">
        <v>4</v>
      </c>
      <c r="G242" s="4">
        <v>226</v>
      </c>
      <c r="H242" t="str">
        <f>VLOOKUP(G242,'[1]Team Listing'!$A$1:$R$251,2)</f>
        <v>Riverview Ruff Nutz</v>
      </c>
      <c r="I242" s="5">
        <v>14</v>
      </c>
      <c r="J242" s="6" t="s">
        <v>13</v>
      </c>
      <c r="K242" t="str">
        <f>VLOOKUP(I242,'[1]Field List'!$A$2:$D$102,2,0)</f>
        <v>Mosman Park Junior Cricket</v>
      </c>
      <c r="L242" t="str">
        <f>VLOOKUP(I242,'[1]Field List'!$A$2:$D$102,4,0)</f>
        <v>Keith Kratzmann  Oval.</v>
      </c>
      <c r="M242" t="s">
        <v>89</v>
      </c>
    </row>
    <row r="243" spans="1:13" x14ac:dyDescent="0.25">
      <c r="A243" t="s">
        <v>114</v>
      </c>
      <c r="B243" s="6">
        <v>241</v>
      </c>
      <c r="C243" t="str">
        <f>VLOOKUP(D243,'[1]Team Listing'!$A$1:$R$251,3)</f>
        <v>Social</v>
      </c>
      <c r="D243" s="4">
        <v>189</v>
      </c>
      <c r="E243" t="str">
        <f>VLOOKUP(D243,'[1]Team Listing'!$A$1:$R$251,2)</f>
        <v>11 FBI</v>
      </c>
      <c r="F243" s="3" t="s">
        <v>4</v>
      </c>
      <c r="G243" s="4">
        <v>242</v>
      </c>
      <c r="H243" t="str">
        <f>VLOOKUP(G243,'[1]Team Listing'!$A$1:$R$251,2)</f>
        <v>Uno (You Know)</v>
      </c>
      <c r="I243" s="5">
        <v>22</v>
      </c>
      <c r="J243" s="6" t="s">
        <v>13</v>
      </c>
      <c r="K243" t="str">
        <f>VLOOKUP(I243,'[1]Field List'!$A$2:$D$102,2,0)</f>
        <v>Charters Towers Golf Club</v>
      </c>
      <c r="L243" t="str">
        <f>VLOOKUP(I243,'[1]Field List'!$A$2:$D$102,4,0)</f>
        <v xml:space="preserve">2nd from Clubhouse                      </v>
      </c>
    </row>
    <row r="244" spans="1:13" x14ac:dyDescent="0.25">
      <c r="A244" t="s">
        <v>114</v>
      </c>
      <c r="B244" s="6">
        <v>242</v>
      </c>
      <c r="C244" t="str">
        <f>VLOOKUP(D244,'[1]Team Listing'!$A$1:$R$251,3)</f>
        <v>Social</v>
      </c>
      <c r="D244" s="4">
        <v>195</v>
      </c>
      <c r="E244" t="str">
        <f>VLOOKUP(D244,'[1]Team Listing'!$A$1:$R$251,2)</f>
        <v>Boonies Disciples</v>
      </c>
      <c r="F244" s="3" t="s">
        <v>4</v>
      </c>
      <c r="G244" s="4">
        <v>204</v>
      </c>
      <c r="H244" t="str">
        <f>VLOOKUP(G244,'[1]Team Listing'!$A$1:$R$251,2)</f>
        <v>DCL Bulls</v>
      </c>
      <c r="I244" s="5">
        <v>38</v>
      </c>
      <c r="J244" s="6" t="s">
        <v>13</v>
      </c>
      <c r="K244" t="str">
        <f>VLOOKUP(I244,'[1]Field List'!$A$2:$D$102,2,0)</f>
        <v>Charters Towers Airport Reserve</v>
      </c>
    </row>
    <row r="245" spans="1:13" x14ac:dyDescent="0.25">
      <c r="A245" t="s">
        <v>114</v>
      </c>
      <c r="B245" s="6">
        <v>243</v>
      </c>
      <c r="C245" t="str">
        <f>VLOOKUP(D245,'[1]Team Listing'!$A$1:$R$251,3)</f>
        <v>Social</v>
      </c>
      <c r="D245" s="4">
        <v>193</v>
      </c>
      <c r="E245" t="str">
        <f>VLOOKUP(D245,'[1]Team Listing'!$A$1:$R$251,2)</f>
        <v>Boys Weekend 2019</v>
      </c>
      <c r="F245" s="3" t="s">
        <v>4</v>
      </c>
      <c r="G245" s="4">
        <v>207</v>
      </c>
      <c r="H245" t="str">
        <f>VLOOKUP(G245,'[1]Team Listing'!$A$1:$R$251,2)</f>
        <v>Drunken Disasters</v>
      </c>
      <c r="I245" s="5">
        <v>37</v>
      </c>
      <c r="J245" s="6" t="s">
        <v>13</v>
      </c>
      <c r="K245" t="str">
        <f>VLOOKUP(I245,'[1]Field List'!$A$2:$D$102,2,0)</f>
        <v>Charters Towers Airport Reserve</v>
      </c>
    </row>
    <row r="246" spans="1:13" x14ac:dyDescent="0.25">
      <c r="A246" t="s">
        <v>114</v>
      </c>
      <c r="B246" s="6">
        <v>244</v>
      </c>
      <c r="C246" t="str">
        <f>VLOOKUP(D246,'[1]Team Listing'!$A$1:$R$251,3)</f>
        <v>Ladies</v>
      </c>
      <c r="D246" s="4">
        <v>175</v>
      </c>
      <c r="E246" t="str">
        <f>VLOOKUP(D246,'[1]Team Listing'!$A$1:$R$251,2)</f>
        <v>FBI</v>
      </c>
      <c r="F246" s="3" t="s">
        <v>4</v>
      </c>
      <c r="G246" s="4">
        <v>187</v>
      </c>
      <c r="H246" t="str">
        <f>VLOOKUP(G246,'[1]Team Listing'!$A$1:$R$251,2)</f>
        <v>Travelbugs</v>
      </c>
      <c r="I246" s="5">
        <v>31</v>
      </c>
      <c r="J246" s="6" t="s">
        <v>14</v>
      </c>
      <c r="K246" t="str">
        <f>VLOOKUP(I246,'[1]Field List'!$A$2:$D$102,2,0)</f>
        <v>Charters Towers Airport Reserve</v>
      </c>
    </row>
    <row r="247" spans="1:13" x14ac:dyDescent="0.25">
      <c r="A247" t="s">
        <v>114</v>
      </c>
      <c r="B247" s="6">
        <v>245</v>
      </c>
      <c r="C247" t="str">
        <f>VLOOKUP(D247,'[1]Team Listing'!$A$1:$R$251,3)</f>
        <v>Ladies</v>
      </c>
      <c r="D247" s="4">
        <v>186</v>
      </c>
      <c r="E247" t="str">
        <f>VLOOKUP(D247,'[1]Team Listing'!$A$1:$R$251,2)</f>
        <v>Scared Hitless</v>
      </c>
      <c r="F247" s="3" t="s">
        <v>4</v>
      </c>
      <c r="G247" s="4">
        <v>179</v>
      </c>
      <c r="H247" t="str">
        <f>VLOOKUP(G247,'[1]Team Listing'!$A$1:$R$251,2)</f>
        <v>Herbert River Angry Ladies</v>
      </c>
      <c r="I247" s="5">
        <v>40</v>
      </c>
      <c r="J247" s="6" t="s">
        <v>14</v>
      </c>
      <c r="K247" t="str">
        <f>VLOOKUP(I247,'[1]Field List'!$A$2:$D$102,2,0)</f>
        <v>Charters Towers Airport Reserve</v>
      </c>
    </row>
    <row r="248" spans="1:13" x14ac:dyDescent="0.25">
      <c r="A248" t="s">
        <v>114</v>
      </c>
      <c r="B248" s="6">
        <v>246</v>
      </c>
      <c r="C248" t="str">
        <f>VLOOKUP(D248,'[1]Team Listing'!$A$1:$R$251,3)</f>
        <v>Ladies</v>
      </c>
      <c r="D248" s="4">
        <v>171</v>
      </c>
      <c r="E248" t="str">
        <f>VLOOKUP(D248,'[1]Team Listing'!$A$1:$R$251,2)</f>
        <v>#Nailedit</v>
      </c>
      <c r="F248" s="3" t="s">
        <v>4</v>
      </c>
      <c r="G248" s="4">
        <v>184</v>
      </c>
      <c r="H248" t="str">
        <f>VLOOKUP(G248,'[1]Team Listing'!$A$1:$R$251,2)</f>
        <v>Pilbara Sisters</v>
      </c>
      <c r="I248" s="5">
        <v>58</v>
      </c>
      <c r="J248" s="6" t="s">
        <v>14</v>
      </c>
      <c r="K248" t="str">
        <f>VLOOKUP(I248,'[1]Field List'!$A$2:$D$102,2,0)</f>
        <v>Central State School</v>
      </c>
      <c r="L248" t="str">
        <f>VLOOKUP(I248,'[1]Field List'!$A$2:$D$102,4,0)</f>
        <v>Central State School</v>
      </c>
    </row>
    <row r="249" spans="1:13" x14ac:dyDescent="0.25">
      <c r="A249" t="s">
        <v>114</v>
      </c>
      <c r="B249" s="6">
        <v>247</v>
      </c>
      <c r="C249" t="str">
        <f>VLOOKUP(D249,'[1]Team Listing'!$A$1:$R$251,3)</f>
        <v>Ladies</v>
      </c>
      <c r="D249" s="4">
        <v>177</v>
      </c>
      <c r="E249" t="str">
        <f>VLOOKUP(D249,'[1]Team Listing'!$A$1:$R$251,2)</f>
        <v>Get Stumped</v>
      </c>
      <c r="F249" s="3" t="s">
        <v>4</v>
      </c>
      <c r="G249" s="4">
        <v>178</v>
      </c>
      <c r="H249" t="str">
        <f>VLOOKUP(G249,'[1]Team Listing'!$A$1:$R$251,2)</f>
        <v>Got the Runs</v>
      </c>
      <c r="I249" s="5">
        <v>31</v>
      </c>
      <c r="J249" s="6" t="s">
        <v>15</v>
      </c>
      <c r="K249" t="str">
        <f>VLOOKUP(I249,'[1]Field List'!$A$2:$D$102,2,0)</f>
        <v>Charters Towers Airport Reserve</v>
      </c>
    </row>
    <row r="250" spans="1:13" x14ac:dyDescent="0.25">
      <c r="A250" t="s">
        <v>114</v>
      </c>
      <c r="B250" s="6">
        <v>248</v>
      </c>
      <c r="C250" t="str">
        <f>VLOOKUP(D250,'[1]Team Listing'!$A$1:$R$251,3)</f>
        <v>Ladies</v>
      </c>
      <c r="D250" s="4">
        <v>173</v>
      </c>
      <c r="E250" t="str">
        <f>VLOOKUP(D250,'[1]Team Listing'!$A$1:$R$251,2)</f>
        <v xml:space="preserve">Black Bream  </v>
      </c>
      <c r="F250" s="3" t="s">
        <v>4</v>
      </c>
      <c r="G250" s="4">
        <v>185</v>
      </c>
      <c r="H250" t="str">
        <f>VLOOKUP(G250,'[1]Team Listing'!$A$1:$R$251,2)</f>
        <v>Ringers From The Wrong End</v>
      </c>
      <c r="I250" s="5">
        <v>40</v>
      </c>
      <c r="J250" s="6" t="s">
        <v>15</v>
      </c>
      <c r="K250" t="str">
        <f>VLOOKUP(I250,'[1]Field List'!$A$2:$D$102,2,0)</f>
        <v>Charters Towers Airport Reserve</v>
      </c>
    </row>
    <row r="251" spans="1:13" x14ac:dyDescent="0.25">
      <c r="A251" t="s">
        <v>114</v>
      </c>
      <c r="B251" s="6">
        <v>249</v>
      </c>
      <c r="C251" t="str">
        <f>VLOOKUP(D251,'[1]Team Listing'!$A$1:$R$251,3)</f>
        <v>Ladies</v>
      </c>
      <c r="D251" s="4">
        <v>180</v>
      </c>
      <c r="E251" t="str">
        <f>VLOOKUP(D251,'[1]Team Listing'!$A$1:$R$251,2)</f>
        <v>Hit &amp; Miss</v>
      </c>
      <c r="F251" s="3" t="s">
        <v>4</v>
      </c>
      <c r="G251" s="4">
        <v>174</v>
      </c>
      <c r="H251" t="str">
        <f>VLOOKUP(G251,'[1]Team Listing'!$A$1:$R$251,2)</f>
        <v>Bro's Ho's</v>
      </c>
      <c r="I251" s="5">
        <v>58</v>
      </c>
      <c r="J251" s="6" t="s">
        <v>15</v>
      </c>
      <c r="K251" t="str">
        <f>VLOOKUP(I251,'[1]Field List'!$A$2:$D$102,2,0)</f>
        <v>Central State School</v>
      </c>
      <c r="L251" t="str">
        <f>VLOOKUP(I251,'[1]Field List'!$A$2:$D$102,4,0)</f>
        <v>Central State School</v>
      </c>
    </row>
    <row r="252" spans="1:13" x14ac:dyDescent="0.25">
      <c r="A252" t="s">
        <v>114</v>
      </c>
      <c r="B252" s="6">
        <v>250</v>
      </c>
      <c r="C252" t="str">
        <f>VLOOKUP(D252,'[1]Team Listing'!$A$1:$R$251,3)</f>
        <v>Ladies</v>
      </c>
      <c r="D252" s="4">
        <v>181</v>
      </c>
      <c r="E252" t="str">
        <f>VLOOKUP(D252,'[1]Team Listing'!$A$1:$R$251,2)</f>
        <v>Hormoans</v>
      </c>
      <c r="F252" s="3" t="s">
        <v>4</v>
      </c>
      <c r="G252" s="4">
        <v>172</v>
      </c>
      <c r="H252" t="str">
        <f>VLOOKUP(G252,'[1]Team Listing'!$A$1:$R$251,2)</f>
        <v>Bad Pitches</v>
      </c>
      <c r="I252" s="5">
        <v>49</v>
      </c>
      <c r="J252" s="6" t="s">
        <v>16</v>
      </c>
      <c r="K252" t="str">
        <f>VLOOKUP(I252,'[1]Field List'!$A$2:$D$102,2,0)</f>
        <v>Goldfield Sporting Complex</v>
      </c>
      <c r="L252" t="str">
        <f>VLOOKUP(I252,'[1]Field List'!$A$2:$D$102,4,0)</f>
        <v>Closest to Athletic Club</v>
      </c>
    </row>
    <row r="253" spans="1:13" x14ac:dyDescent="0.25">
      <c r="A253" t="s">
        <v>114</v>
      </c>
      <c r="B253" s="6">
        <v>251</v>
      </c>
      <c r="C253" t="str">
        <f>VLOOKUP(D253,'[1]Team Listing'!$A$1:$R$251,3)</f>
        <v>Ladies</v>
      </c>
      <c r="D253" s="4">
        <v>176</v>
      </c>
      <c r="E253" t="str">
        <f>VLOOKUP(D253,'[1]Team Listing'!$A$1:$R$251,2)</f>
        <v>Fine Legs</v>
      </c>
      <c r="F253" s="3" t="s">
        <v>4</v>
      </c>
      <c r="G253" s="4">
        <v>188</v>
      </c>
      <c r="H253" t="str">
        <f>VLOOKUP(G253,'[1]Team Listing'!$A$1:$R$251,2)</f>
        <v>Whipper Snippers</v>
      </c>
      <c r="I253" s="5">
        <v>31</v>
      </c>
      <c r="J253" s="6" t="s">
        <v>16</v>
      </c>
      <c r="K253" t="str">
        <f>VLOOKUP(I253,'[1]Field List'!$A$2:$D$102,2,0)</f>
        <v>Charters Towers Airport Reserve</v>
      </c>
    </row>
    <row r="254" spans="1:13" x14ac:dyDescent="0.25">
      <c r="A254" t="s">
        <v>114</v>
      </c>
      <c r="B254" s="6">
        <v>252</v>
      </c>
      <c r="C254" t="str">
        <f>VLOOKUP(D254,'[1]Team Listing'!$A$1:$R$251,3)</f>
        <v>Ladies</v>
      </c>
      <c r="D254" s="4">
        <v>160</v>
      </c>
      <c r="E254" t="str">
        <f>VLOOKUP(D254,'[1]Team Listing'!$A$1:$R$251,2)</f>
        <v>West Indigies Ladies Team</v>
      </c>
      <c r="F254" s="3" t="s">
        <v>4</v>
      </c>
      <c r="G254" s="4">
        <v>183</v>
      </c>
      <c r="H254" t="str">
        <f>VLOOKUP(G254,'[1]Team Listing'!$A$1:$R$251,2)</f>
        <v>More Ass than Class</v>
      </c>
      <c r="I254" s="5">
        <v>40</v>
      </c>
      <c r="J254" s="6" t="s">
        <v>16</v>
      </c>
      <c r="K254" t="str">
        <f>VLOOKUP(I254,'[1]Field List'!$A$2:$D$102,2,0)</f>
        <v>Charters Towers Airport Reserve</v>
      </c>
    </row>
    <row r="255" spans="1:13" x14ac:dyDescent="0.25">
      <c r="B255" s="6"/>
      <c r="D255" s="4"/>
      <c r="F255" s="3"/>
      <c r="G255" s="4"/>
      <c r="I255" s="5"/>
      <c r="J255" s="6"/>
    </row>
    <row r="256" spans="1:13" x14ac:dyDescent="0.25">
      <c r="A256" t="s">
        <v>113</v>
      </c>
      <c r="B256" s="6">
        <v>253</v>
      </c>
      <c r="C256" s="7" t="s">
        <v>90</v>
      </c>
      <c r="D256" s="4"/>
      <c r="E256" s="7" t="s">
        <v>91</v>
      </c>
      <c r="F256" s="3" t="s">
        <v>4</v>
      </c>
      <c r="G256" s="4"/>
      <c r="H256" s="7" t="s">
        <v>92</v>
      </c>
      <c r="I256" s="5">
        <v>48</v>
      </c>
      <c r="J256" s="7" t="s">
        <v>12</v>
      </c>
      <c r="K256" t="str">
        <f>VLOOKUP(I256,'[1]Field List'!$A$2:$D$102,2,0)</f>
        <v>Goldfield Sporting Complex</v>
      </c>
      <c r="L256" t="str">
        <f>VLOOKUP(I256,'[1]Field List'!$A$2:$D$102,4,0)</f>
        <v>Main Turf Wicket</v>
      </c>
    </row>
    <row r="257" spans="1:12" x14ac:dyDescent="0.25">
      <c r="A257" t="s">
        <v>113</v>
      </c>
      <c r="B257" s="6">
        <v>254</v>
      </c>
      <c r="C257" t="s">
        <v>90</v>
      </c>
      <c r="D257" s="4"/>
      <c r="E257" s="7" t="s">
        <v>93</v>
      </c>
      <c r="F257" s="3" t="s">
        <v>4</v>
      </c>
      <c r="G257" s="4"/>
      <c r="H257" s="7" t="s">
        <v>94</v>
      </c>
      <c r="I257" s="5">
        <v>12</v>
      </c>
      <c r="J257" s="7" t="s">
        <v>12</v>
      </c>
      <c r="K257" t="str">
        <f>VLOOKUP(I257,'[1]Field List'!$A$2:$D$102,2,0)</f>
        <v>Mosman Park Junior Cricket</v>
      </c>
      <c r="L257" t="str">
        <f>VLOOKUP(I257,'[1]Field List'!$A$2:$D$102,4,0)</f>
        <v>George Pemble  Oval</v>
      </c>
    </row>
    <row r="258" spans="1:12" x14ac:dyDescent="0.25">
      <c r="A258" t="s">
        <v>113</v>
      </c>
      <c r="B258" s="6">
        <v>255</v>
      </c>
      <c r="C258" t="s">
        <v>90</v>
      </c>
      <c r="D258" s="4"/>
      <c r="E258" s="7" t="s">
        <v>95</v>
      </c>
      <c r="F258" s="3" t="s">
        <v>4</v>
      </c>
      <c r="G258" s="4"/>
      <c r="H258" s="7" t="s">
        <v>96</v>
      </c>
      <c r="I258" s="5">
        <v>13</v>
      </c>
      <c r="J258" s="7" t="s">
        <v>12</v>
      </c>
      <c r="K258" t="str">
        <f>VLOOKUP(I258,'[1]Field List'!$A$2:$D$102,2,0)</f>
        <v>Mosman Park Junior Cricket</v>
      </c>
      <c r="L258" t="str">
        <f>VLOOKUP(I258,'[1]Field List'!$A$2:$D$102,4,0)</f>
        <v>Keith Marxsen Oval.</v>
      </c>
    </row>
    <row r="259" spans="1:12" x14ac:dyDescent="0.25">
      <c r="A259" t="s">
        <v>113</v>
      </c>
      <c r="B259" s="6">
        <v>256</v>
      </c>
      <c r="C259" t="s">
        <v>90</v>
      </c>
      <c r="D259" s="4"/>
      <c r="E259" s="7" t="s">
        <v>97</v>
      </c>
      <c r="F259" s="3" t="s">
        <v>4</v>
      </c>
      <c r="G259" s="4"/>
      <c r="H259" s="7" t="s">
        <v>98</v>
      </c>
      <c r="I259" s="5">
        <v>47</v>
      </c>
      <c r="J259" s="7" t="s">
        <v>12</v>
      </c>
      <c r="K259" t="str">
        <f>VLOOKUP(I259,'[1]Field List'!$A$2:$D$102,2,0)</f>
        <v>Goldfield Sporting Complex</v>
      </c>
      <c r="L259" t="str">
        <f>VLOOKUP(I259,'[1]Field List'!$A$2:$D$102,4,0)</f>
        <v>Second turf wicket</v>
      </c>
    </row>
    <row r="260" spans="1:12" x14ac:dyDescent="0.25">
      <c r="A260" t="s">
        <v>113</v>
      </c>
      <c r="B260" s="6">
        <v>257</v>
      </c>
      <c r="C260" t="s">
        <v>90</v>
      </c>
      <c r="D260" s="4"/>
      <c r="E260" s="7" t="s">
        <v>99</v>
      </c>
      <c r="F260" s="3" t="s">
        <v>4</v>
      </c>
      <c r="G260" s="4"/>
      <c r="H260" s="7" t="s">
        <v>100</v>
      </c>
      <c r="I260" s="5">
        <v>48</v>
      </c>
      <c r="J260" s="7" t="s">
        <v>11</v>
      </c>
      <c r="K260" t="str">
        <f>VLOOKUP(I260,'[1]Field List'!$A$2:$D$102,2,0)</f>
        <v>Goldfield Sporting Complex</v>
      </c>
      <c r="L260" t="str">
        <f>VLOOKUP(I260,'[1]Field List'!$A$2:$D$102,4,0)</f>
        <v>Main Turf Wicket</v>
      </c>
    </row>
    <row r="261" spans="1:12" x14ac:dyDescent="0.25">
      <c r="A261" t="s">
        <v>113</v>
      </c>
      <c r="B261" s="6">
        <v>258</v>
      </c>
      <c r="C261" t="s">
        <v>90</v>
      </c>
      <c r="D261" s="4"/>
      <c r="E261" t="s">
        <v>101</v>
      </c>
      <c r="F261" s="3" t="s">
        <v>4</v>
      </c>
      <c r="G261" s="4"/>
      <c r="H261" s="7" t="s">
        <v>102</v>
      </c>
      <c r="I261" s="5">
        <v>12</v>
      </c>
      <c r="J261" s="7" t="s">
        <v>103</v>
      </c>
      <c r="K261" t="str">
        <f>VLOOKUP(I261,'[1]Field List'!$A$2:$D$102,2,0)</f>
        <v>Mosman Park Junior Cricket</v>
      </c>
      <c r="L261" t="str">
        <f>VLOOKUP(I261,'[1]Field List'!$A$2:$D$102,4,0)</f>
        <v>George Pemble  Oval</v>
      </c>
    </row>
    <row r="262" spans="1:12" x14ac:dyDescent="0.25">
      <c r="A262" t="s">
        <v>113</v>
      </c>
      <c r="B262" s="6">
        <v>259</v>
      </c>
      <c r="C262" t="s">
        <v>90</v>
      </c>
      <c r="D262" s="4"/>
      <c r="E262" t="s">
        <v>104</v>
      </c>
      <c r="F262" s="3" t="s">
        <v>4</v>
      </c>
      <c r="G262" s="4"/>
      <c r="H262" t="s">
        <v>105</v>
      </c>
      <c r="I262" s="5">
        <v>13</v>
      </c>
      <c r="J262" s="7" t="s">
        <v>103</v>
      </c>
      <c r="K262" t="str">
        <f>VLOOKUP(I262,'[1]Field List'!$A$2:$D$102,2,0)</f>
        <v>Mosman Park Junior Cricket</v>
      </c>
      <c r="L262" t="str">
        <f>VLOOKUP(I262,'[1]Field List'!$A$2:$D$102,4,0)</f>
        <v>Keith Marxsen Oval.</v>
      </c>
    </row>
    <row r="263" spans="1:12" x14ac:dyDescent="0.25">
      <c r="A263" t="s">
        <v>113</v>
      </c>
      <c r="B263" s="6">
        <v>260</v>
      </c>
      <c r="C263" t="s">
        <v>90</v>
      </c>
      <c r="D263" s="4"/>
      <c r="E263" t="s">
        <v>106</v>
      </c>
      <c r="F263" s="3" t="s">
        <v>4</v>
      </c>
      <c r="G263" s="4"/>
      <c r="H263" s="7" t="s">
        <v>107</v>
      </c>
      <c r="I263" s="5">
        <v>47</v>
      </c>
      <c r="J263" s="7" t="s">
        <v>103</v>
      </c>
      <c r="K263" t="str">
        <f>VLOOKUP(I263,'[1]Field List'!$A$2:$D$102,2,0)</f>
        <v>Goldfield Sporting Complex</v>
      </c>
      <c r="L263" t="str">
        <f>VLOOKUP(I263,'[1]Field List'!$A$2:$D$102,4,0)</f>
        <v>Second turf wicket</v>
      </c>
    </row>
    <row r="264" spans="1:12" x14ac:dyDescent="0.25">
      <c r="A264" t="s">
        <v>113</v>
      </c>
      <c r="B264" s="6">
        <v>261</v>
      </c>
      <c r="C264" t="str">
        <f>VLOOKUP(D264,'[1]Team Listing'!$A$1:$R$251,3)</f>
        <v>B1</v>
      </c>
      <c r="D264" s="4">
        <v>22</v>
      </c>
      <c r="E264" t="str">
        <f>VLOOKUP(D264,'[1]Team Listing'!$A$1:$R$251,2)</f>
        <v>Mountain Men Gold</v>
      </c>
      <c r="F264" s="3" t="s">
        <v>4</v>
      </c>
      <c r="G264" s="4">
        <v>17</v>
      </c>
      <c r="H264" t="str">
        <f>VLOOKUP(G264,'[1]Team Listing'!$A$1:$R$251,2)</f>
        <v>Gum Flats</v>
      </c>
      <c r="I264" s="5">
        <v>6</v>
      </c>
      <c r="K264" t="str">
        <f>VLOOKUP(I264,'[1]Field List'!$A$2:$D$102,2,0)</f>
        <v>All Souls &amp; St Gabriels School</v>
      </c>
      <c r="L264" t="str">
        <f>VLOOKUP(I264,'[1]Field List'!$A$2:$D$102,4,0)</f>
        <v>O'Keefe  Oval -Grandstand</v>
      </c>
    </row>
    <row r="265" spans="1:12" x14ac:dyDescent="0.25">
      <c r="A265" t="s">
        <v>113</v>
      </c>
      <c r="B265" s="6">
        <v>262</v>
      </c>
      <c r="C265" t="str">
        <f>VLOOKUP(D265,'[1]Team Listing'!$A$1:$R$251,3)</f>
        <v>B1</v>
      </c>
      <c r="D265" s="4">
        <v>33</v>
      </c>
      <c r="E265" t="str">
        <f>VLOOKUP(D265,'[1]Team Listing'!$A$1:$R$251,2)</f>
        <v>Swingers 1</v>
      </c>
      <c r="F265" s="3" t="s">
        <v>4</v>
      </c>
      <c r="G265" s="4">
        <v>19</v>
      </c>
      <c r="H265" t="str">
        <f>VLOOKUP(G265,'[1]Team Listing'!$A$1:$R$251,2)</f>
        <v>Jim's XI</v>
      </c>
      <c r="I265" s="5">
        <v>2</v>
      </c>
      <c r="K265" t="str">
        <f>VLOOKUP(I265,'[1]Field List'!$A$2:$D$102,2,0)</f>
        <v>Mount Carmel Campus</v>
      </c>
      <c r="L265" t="str">
        <f>VLOOKUP(I265,'[1]Field List'!$A$2:$D$102,4,0)</f>
        <v>Hemponstall Oval</v>
      </c>
    </row>
    <row r="266" spans="1:12" x14ac:dyDescent="0.25">
      <c r="A266" t="s">
        <v>113</v>
      </c>
      <c r="B266" s="6">
        <v>263</v>
      </c>
      <c r="C266" t="str">
        <f>VLOOKUP(D266,'[1]Team Listing'!$A$1:$R$251,3)</f>
        <v>B1</v>
      </c>
      <c r="D266" s="4">
        <v>21</v>
      </c>
      <c r="E266" t="str">
        <f>VLOOKUP(D266,'[1]Team Listing'!$A$1:$R$251,2)</f>
        <v>Mossman</v>
      </c>
      <c r="F266" s="3" t="s">
        <v>4</v>
      </c>
      <c r="G266" s="4">
        <v>23</v>
      </c>
      <c r="H266" t="str">
        <f>VLOOKUP(G266,'[1]Team Listing'!$A$1:$R$251,2)</f>
        <v>Mountain Men Green</v>
      </c>
      <c r="I266" s="5">
        <v>17</v>
      </c>
      <c r="K266" t="str">
        <f>VLOOKUP(I266,'[1]Field List'!$A$2:$D$102,2,0)</f>
        <v>Mosman Park Junior Cricket</v>
      </c>
      <c r="L266" t="str">
        <f>VLOOKUP(I266,'[1]Field List'!$A$2:$D$102,4,0)</f>
        <v>Far Turf Wicket</v>
      </c>
    </row>
    <row r="267" spans="1:12" x14ac:dyDescent="0.25">
      <c r="A267" t="s">
        <v>113</v>
      </c>
      <c r="B267" s="6">
        <v>264</v>
      </c>
      <c r="C267" t="str">
        <f>VLOOKUP(D267,'[1]Team Listing'!$A$1:$R$251,3)</f>
        <v>B1</v>
      </c>
      <c r="D267" s="4">
        <v>10</v>
      </c>
      <c r="E267" t="str">
        <f>VLOOKUP(D267,'[1]Team Listing'!$A$1:$R$251,2)</f>
        <v>Backers XI</v>
      </c>
      <c r="F267" s="3" t="s">
        <v>4</v>
      </c>
      <c r="G267" s="4">
        <v>20</v>
      </c>
      <c r="H267" t="str">
        <f>VLOOKUP(G267,'[1]Team Listing'!$A$1:$R$251,2)</f>
        <v>Mareeba</v>
      </c>
      <c r="I267" s="5">
        <v>33</v>
      </c>
      <c r="K267" t="str">
        <f>VLOOKUP(I267,'[1]Field List'!$A$2:$D$102,2,0)</f>
        <v>Charters Towers Airport Reserve</v>
      </c>
    </row>
    <row r="268" spans="1:12" x14ac:dyDescent="0.25">
      <c r="A268" t="s">
        <v>113</v>
      </c>
      <c r="B268" s="6">
        <v>265</v>
      </c>
      <c r="C268" t="str">
        <f>VLOOKUP(D268,'[1]Team Listing'!$A$1:$R$251,3)</f>
        <v>B1</v>
      </c>
      <c r="D268" s="4">
        <v>11</v>
      </c>
      <c r="E268" t="str">
        <f>VLOOKUP(D268,'[1]Team Listing'!$A$1:$R$251,2)</f>
        <v>Brookshire Bandits</v>
      </c>
      <c r="F268" s="3" t="s">
        <v>4</v>
      </c>
      <c r="G268" s="4">
        <v>29</v>
      </c>
      <c r="H268" t="str">
        <f>VLOOKUP(G268,'[1]Team Listing'!$A$1:$R$251,2)</f>
        <v>Scott Minto XI</v>
      </c>
      <c r="I268" s="5">
        <v>26</v>
      </c>
      <c r="K268" t="str">
        <f>VLOOKUP(I268,'[1]Field List'!$A$2:$D$102,2,0)</f>
        <v>Charters Towers Airport Reserve</v>
      </c>
      <c r="L268" t="str">
        <f>VLOOKUP(I268,'[1]Field List'!$A$2:$D$102,4,0)</f>
        <v>First on RHS as driving in</v>
      </c>
    </row>
    <row r="269" spans="1:12" x14ac:dyDescent="0.25">
      <c r="A269" t="s">
        <v>113</v>
      </c>
      <c r="B269" s="6">
        <v>266</v>
      </c>
      <c r="C269" t="str">
        <f>VLOOKUP(D269,'[1]Team Listing'!$A$1:$R$251,3)</f>
        <v>B1</v>
      </c>
      <c r="D269" s="4">
        <v>24</v>
      </c>
      <c r="E269" t="str">
        <f>VLOOKUP(D269,'[1]Team Listing'!$A$1:$R$251,2)</f>
        <v>Norstate Nympho's</v>
      </c>
      <c r="F269" s="3" t="s">
        <v>4</v>
      </c>
      <c r="G269" s="4">
        <v>12</v>
      </c>
      <c r="H269" t="str">
        <f>VLOOKUP(G269,'[1]Team Listing'!$A$1:$R$251,2)</f>
        <v>Cavaliers Cricket Club</v>
      </c>
      <c r="I269" s="5">
        <v>35</v>
      </c>
      <c r="K269" t="str">
        <f>VLOOKUP(I269,'[1]Field List'!$A$2:$D$102,2,0)</f>
        <v>Charters Towers Airport Reserve</v>
      </c>
    </row>
    <row r="270" spans="1:12" x14ac:dyDescent="0.25">
      <c r="A270" t="s">
        <v>113</v>
      </c>
      <c r="B270" s="6">
        <v>267</v>
      </c>
      <c r="C270" t="str">
        <f>VLOOKUP(D270,'[1]Team Listing'!$A$1:$R$251,3)</f>
        <v>B1</v>
      </c>
      <c r="D270" s="4">
        <v>28</v>
      </c>
      <c r="E270" t="str">
        <f>VLOOKUP(D270,'[1]Team Listing'!$A$1:$R$251,2)</f>
        <v>Red River Rascals</v>
      </c>
      <c r="F270" s="3" t="s">
        <v>4</v>
      </c>
      <c r="G270" s="4">
        <v>13</v>
      </c>
      <c r="H270" t="str">
        <f>VLOOKUP(G270,'[1]Team Listing'!$A$1:$R$251,2)</f>
        <v>Coen Heroes</v>
      </c>
      <c r="I270" s="5">
        <v>7</v>
      </c>
      <c r="K270" t="str">
        <f>VLOOKUP(I270,'[1]Field List'!$A$2:$D$102,2,0)</f>
        <v>All Souls &amp; St Gabriels School</v>
      </c>
      <c r="L270" t="str">
        <f>VLOOKUP(I270,'[1]Field List'!$A$2:$D$102,4,0)</f>
        <v>Mills Oval</v>
      </c>
    </row>
    <row r="271" spans="1:12" x14ac:dyDescent="0.25">
      <c r="A271" t="s">
        <v>113</v>
      </c>
      <c r="B271" s="6">
        <v>268</v>
      </c>
      <c r="C271" t="str">
        <f>VLOOKUP(D271,'[1]Team Listing'!$A$1:$R$251,3)</f>
        <v>B1</v>
      </c>
      <c r="D271" s="4">
        <v>18</v>
      </c>
      <c r="E271" t="str">
        <f>VLOOKUP(D271,'[1]Team Listing'!$A$1:$R$251,2)</f>
        <v>Herbert River</v>
      </c>
      <c r="F271" s="3" t="s">
        <v>4</v>
      </c>
      <c r="G271" s="4">
        <v>36</v>
      </c>
      <c r="H271" t="str">
        <f>VLOOKUP(G271,'[1]Team Listing'!$A$1:$R$251,2)</f>
        <v>Wanderers</v>
      </c>
      <c r="I271" s="5">
        <v>16</v>
      </c>
      <c r="K271" t="str">
        <f>VLOOKUP(I271,'[1]Field List'!$A$2:$D$102,2,0)</f>
        <v>Mosman  Park Junior Cricket</v>
      </c>
      <c r="L271" t="str">
        <f>VLOOKUP(I271,'[1]Field List'!$A$2:$D$102,4,0)</f>
        <v>Third turf wicket</v>
      </c>
    </row>
    <row r="272" spans="1:12" x14ac:dyDescent="0.25">
      <c r="A272" t="s">
        <v>113</v>
      </c>
      <c r="B272" s="6">
        <v>269</v>
      </c>
      <c r="C272" t="str">
        <f>VLOOKUP(D272,'[1]Team Listing'!$A$1:$R$251,3)</f>
        <v>B1</v>
      </c>
      <c r="D272" s="4">
        <v>16</v>
      </c>
      <c r="E272" t="str">
        <f>VLOOKUP(D272,'[1]Team Listing'!$A$1:$R$251,2)</f>
        <v>Gibby's Greenants</v>
      </c>
      <c r="F272" s="3" t="s">
        <v>4</v>
      </c>
      <c r="G272" s="4">
        <v>32</v>
      </c>
      <c r="H272" t="str">
        <f>VLOOKUP(G272,'[1]Team Listing'!$A$1:$R$251,2)</f>
        <v>Sugar Daddies</v>
      </c>
      <c r="I272" s="5">
        <v>39</v>
      </c>
      <c r="K272" t="str">
        <f>VLOOKUP(I272,'[1]Field List'!$A$2:$D$102,2,0)</f>
        <v>Charters Towers Airport Reserve</v>
      </c>
    </row>
    <row r="273" spans="1:12" x14ac:dyDescent="0.25">
      <c r="A273" t="s">
        <v>113</v>
      </c>
      <c r="B273" s="6">
        <v>270</v>
      </c>
      <c r="C273" t="str">
        <f>VLOOKUP(D273,'[1]Team Listing'!$A$1:$R$251,3)</f>
        <v>B1</v>
      </c>
      <c r="D273" s="4">
        <v>31</v>
      </c>
      <c r="E273" t="str">
        <f>VLOOKUP(D273,'[1]Team Listing'!$A$1:$R$251,2)</f>
        <v>Simpson Desert Alpine Ski Team</v>
      </c>
      <c r="F273" s="3" t="s">
        <v>4</v>
      </c>
      <c r="G273" s="4">
        <v>34</v>
      </c>
      <c r="H273" t="str">
        <f>VLOOKUP(G273,'[1]Team Listing'!$A$1:$R$251,2)</f>
        <v>The Revolution</v>
      </c>
      <c r="I273" s="5">
        <v>27</v>
      </c>
      <c r="K273" t="str">
        <f>VLOOKUP(I273,'[1]Field List'!$A$2:$D$102,2,0)</f>
        <v>Charters Towers Airport Reserve</v>
      </c>
      <c r="L273" t="str">
        <f>VLOOKUP(I273,'[1]Field List'!$A$2:$D$102,4,0)</f>
        <v>Second on right as driving in</v>
      </c>
    </row>
    <row r="274" spans="1:12" x14ac:dyDescent="0.25">
      <c r="A274" t="s">
        <v>113</v>
      </c>
      <c r="B274" s="6">
        <v>271</v>
      </c>
      <c r="C274" t="str">
        <f>VLOOKUP(D274,'[1]Team Listing'!$A$1:$R$251,3)</f>
        <v>B1</v>
      </c>
      <c r="D274" s="4">
        <v>14</v>
      </c>
      <c r="E274" t="str">
        <f>VLOOKUP(D274,'[1]Team Listing'!$A$1:$R$251,2)</f>
        <v>Corfield</v>
      </c>
      <c r="F274" s="3" t="s">
        <v>4</v>
      </c>
      <c r="G274" s="4">
        <v>35</v>
      </c>
      <c r="H274" t="str">
        <f>VLOOKUP(G274,'[1]Team Listing'!$A$1:$R$251,2)</f>
        <v>Townsville 1/2 Carton</v>
      </c>
      <c r="I274" s="5">
        <v>5</v>
      </c>
      <c r="K274" t="str">
        <f>VLOOKUP(I274,'[1]Field List'!$A$2:$D$102,2,0)</f>
        <v>Mount Carmel Campus</v>
      </c>
      <c r="L274" t="str">
        <f>VLOOKUP(I274,'[1]Field List'!$A$2:$D$102,4,0)</f>
        <v>Archer  Oval</v>
      </c>
    </row>
    <row r="275" spans="1:12" x14ac:dyDescent="0.25">
      <c r="A275" t="s">
        <v>113</v>
      </c>
      <c r="B275" s="6">
        <v>272</v>
      </c>
      <c r="C275" t="str">
        <f>VLOOKUP(D275,'[1]Team Listing'!$A$1:$R$251,3)</f>
        <v>B1</v>
      </c>
      <c r="D275" s="4">
        <v>30</v>
      </c>
      <c r="E275" t="str">
        <f>VLOOKUP(D275,'[1]Team Listing'!$A$1:$R$251,2)</f>
        <v>Seriously Pist</v>
      </c>
      <c r="F275" s="3" t="s">
        <v>4</v>
      </c>
      <c r="G275" s="4">
        <v>25</v>
      </c>
      <c r="H275" t="str">
        <f>VLOOKUP(G275,'[1]Team Listing'!$A$1:$R$251,2)</f>
        <v>Norths FATS</v>
      </c>
      <c r="I275" s="5">
        <v>36</v>
      </c>
      <c r="K275" t="str">
        <f>VLOOKUP(I275,'[1]Field List'!$A$2:$D$102,2,0)</f>
        <v>Charters Towers Airport Reserve</v>
      </c>
    </row>
    <row r="276" spans="1:12" x14ac:dyDescent="0.25">
      <c r="A276" t="s">
        <v>113</v>
      </c>
      <c r="B276" s="6">
        <v>273</v>
      </c>
      <c r="C276" t="str">
        <f>VLOOKUP(D276,'[1]Team Listing'!$A$1:$R$251,3)</f>
        <v>B1</v>
      </c>
      <c r="D276" s="4">
        <v>37</v>
      </c>
      <c r="E276" t="str">
        <f>VLOOKUP(D276,'[1]Team Listing'!$A$1:$R$251,2)</f>
        <v>Wanderers</v>
      </c>
      <c r="F276" s="3" t="s">
        <v>4</v>
      </c>
      <c r="G276" s="4">
        <v>26</v>
      </c>
      <c r="H276" t="str">
        <f>VLOOKUP(G276,'[1]Team Listing'!$A$1:$R$251,2)</f>
        <v>Pacey's Wests</v>
      </c>
      <c r="I276" s="5">
        <v>55</v>
      </c>
      <c r="K276" t="str">
        <f>VLOOKUP(I276,'[1]Field List'!$A$2:$D$102,2,0)</f>
        <v>Millchester State School</v>
      </c>
      <c r="L276" t="str">
        <f>VLOOKUP(I276,'[1]Field List'!$A$2:$D$102,4,0)</f>
        <v>Millchester State School</v>
      </c>
    </row>
    <row r="277" spans="1:12" x14ac:dyDescent="0.25">
      <c r="A277" t="s">
        <v>113</v>
      </c>
      <c r="B277" s="6">
        <v>274</v>
      </c>
      <c r="C277" t="str">
        <f>VLOOKUP(D277,'[1]Team Listing'!$A$1:$R$251,3)</f>
        <v>B1</v>
      </c>
      <c r="D277" s="4">
        <v>15</v>
      </c>
      <c r="E277" t="str">
        <f>VLOOKUP(D277,'[1]Team Listing'!$A$1:$R$251,2)</f>
        <v>Ewan</v>
      </c>
      <c r="F277" s="3" t="s">
        <v>4</v>
      </c>
      <c r="G277" s="4">
        <v>27</v>
      </c>
      <c r="H277" t="str">
        <f>VLOOKUP(G277,'[1]Team Listing'!$A$1:$R$251,2)</f>
        <v>Parks Hockey</v>
      </c>
      <c r="I277" s="5">
        <v>32</v>
      </c>
      <c r="K277" t="str">
        <f>VLOOKUP(I277,'[1]Field List'!$A$2:$D$102,2,0)</f>
        <v>Charters Towers Airport Reserve</v>
      </c>
    </row>
    <row r="278" spans="1:12" x14ac:dyDescent="0.25">
      <c r="A278" t="s">
        <v>113</v>
      </c>
      <c r="B278" s="6">
        <v>275</v>
      </c>
      <c r="C278" t="str">
        <f>VLOOKUP(D278,'[1]Team Listing'!$A$1:$R$251,3)</f>
        <v>B2</v>
      </c>
      <c r="D278" s="4">
        <v>46</v>
      </c>
      <c r="E278" t="str">
        <f>VLOOKUP(D278,'[1]Team Listing'!$A$1:$R$251,2)</f>
        <v>Beerabong XI</v>
      </c>
      <c r="F278" s="3" t="s">
        <v>4</v>
      </c>
      <c r="G278" s="4">
        <v>76</v>
      </c>
      <c r="H278" t="str">
        <f>VLOOKUP(G278,'[1]Team Listing'!$A$1:$R$251,2)</f>
        <v>Dufflebags</v>
      </c>
      <c r="I278" s="5">
        <v>72</v>
      </c>
      <c r="J278" s="7" t="s">
        <v>14</v>
      </c>
      <c r="K278" t="str">
        <f>VLOOKUP(I278,'[1]Field List'!$A$2:$D$102,2,0)</f>
        <v>V.B. PARK</v>
      </c>
      <c r="L278" t="str">
        <f>VLOOKUP(I278,'[1]Field List'!$A$2:$D$102,4,0)</f>
        <v>Acaciavale Road</v>
      </c>
    </row>
    <row r="279" spans="1:12" x14ac:dyDescent="0.25">
      <c r="A279" t="s">
        <v>113</v>
      </c>
      <c r="B279" s="6">
        <v>276</v>
      </c>
      <c r="C279" t="str">
        <f>VLOOKUP(D279,'[1]Team Listing'!$A$1:$R$251,3)</f>
        <v>B2</v>
      </c>
      <c r="D279" s="4">
        <v>118</v>
      </c>
      <c r="E279" t="str">
        <f>VLOOKUP(D279,'[1]Team Listing'!$A$1:$R$251,2)</f>
        <v>Piston Broke</v>
      </c>
      <c r="F279" s="3" t="s">
        <v>4</v>
      </c>
      <c r="G279" s="4">
        <v>129</v>
      </c>
      <c r="H279" t="str">
        <f>VLOOKUP(G279,'[1]Team Listing'!$A$1:$R$251,2)</f>
        <v>Shaggers XI</v>
      </c>
      <c r="I279" s="5">
        <v>9</v>
      </c>
      <c r="J279" s="7" t="s">
        <v>14</v>
      </c>
      <c r="K279" t="str">
        <f>VLOOKUP(I279,'[1]Field List'!$A$2:$D$102,2,0)</f>
        <v>The B.C.G.</v>
      </c>
      <c r="L279" t="str">
        <f>VLOOKUP(I279,'[1]Field List'!$A$2:$D$102,4,0)</f>
        <v>349 Old Dalrymple Road</v>
      </c>
    </row>
    <row r="280" spans="1:12" x14ac:dyDescent="0.25">
      <c r="A280" t="s">
        <v>113</v>
      </c>
      <c r="B280" s="6">
        <v>277</v>
      </c>
      <c r="C280" t="str">
        <f>VLOOKUP(D280,'[1]Team Listing'!$A$1:$R$251,3)</f>
        <v>B2</v>
      </c>
      <c r="D280" s="4">
        <v>101</v>
      </c>
      <c r="E280" t="str">
        <f>VLOOKUP(D280,'[1]Team Listing'!$A$1:$R$251,2)</f>
        <v>Landmark</v>
      </c>
      <c r="F280" s="3" t="s">
        <v>4</v>
      </c>
      <c r="G280" s="4">
        <v>168</v>
      </c>
      <c r="H280" t="str">
        <f>VLOOKUP(G280,'[1]Team Listing'!$A$1:$R$251,2)</f>
        <v>Zarsoff Brothers</v>
      </c>
      <c r="I280" s="5">
        <v>61</v>
      </c>
      <c r="J280" s="7" t="s">
        <v>14</v>
      </c>
      <c r="K280" t="str">
        <f>VLOOKUP(I280,'[1]Field List'!$A$2:$D$102,2,0)</f>
        <v>Towers Taipans Soccer Field</v>
      </c>
      <c r="L280" t="str">
        <f>VLOOKUP(I280,'[1]Field List'!$A$2:$D$102,4,0)</f>
        <v>Kerswell Oval</v>
      </c>
    </row>
    <row r="281" spans="1:12" x14ac:dyDescent="0.25">
      <c r="A281" t="s">
        <v>113</v>
      </c>
      <c r="B281" s="6">
        <v>278</v>
      </c>
      <c r="C281" t="str">
        <f>VLOOKUP(D281,'[1]Team Listing'!$A$1:$R$251,3)</f>
        <v>B2</v>
      </c>
      <c r="D281" s="4">
        <v>108</v>
      </c>
      <c r="E281" t="str">
        <f>VLOOKUP(D281,'[1]Team Listing'!$A$1:$R$251,2)</f>
        <v>Mosman Mangoes</v>
      </c>
      <c r="F281" s="3" t="s">
        <v>4</v>
      </c>
      <c r="G281" s="4">
        <v>141</v>
      </c>
      <c r="H281" t="str">
        <f>VLOOKUP(G281,'[1]Team Listing'!$A$1:$R$251,2)</f>
        <v>The Silver Chickens</v>
      </c>
      <c r="I281" s="5">
        <v>15</v>
      </c>
      <c r="J281" s="7" t="s">
        <v>14</v>
      </c>
      <c r="K281" t="str">
        <f>VLOOKUP(I281,'[1]Field List'!$A$2:$D$102,2,0)</f>
        <v>Mosman Park Junior Cricket</v>
      </c>
      <c r="L281" t="str">
        <f>VLOOKUP(I281,'[1]Field List'!$A$2:$D$102,4,0)</f>
        <v>Top field towards Mt Leyshon Road</v>
      </c>
    </row>
    <row r="282" spans="1:12" x14ac:dyDescent="0.25">
      <c r="A282" t="s">
        <v>113</v>
      </c>
      <c r="B282" s="6">
        <v>279</v>
      </c>
      <c r="C282" t="str">
        <f>VLOOKUP(D282,'[1]Team Listing'!$A$1:$R$251,3)</f>
        <v>B2</v>
      </c>
      <c r="D282" s="4">
        <v>114</v>
      </c>
      <c r="E282" t="str">
        <f>VLOOKUP(D282,'[1]Team Listing'!$A$1:$R$251,2)</f>
        <v>Nudeballers</v>
      </c>
      <c r="F282" s="3" t="s">
        <v>4</v>
      </c>
      <c r="G282" s="4">
        <v>153</v>
      </c>
      <c r="H282" t="str">
        <f>VLOOKUP(G282,'[1]Team Listing'!$A$1:$R$251,2)</f>
        <v>Wallabies</v>
      </c>
      <c r="I282" s="5">
        <v>64</v>
      </c>
      <c r="J282" s="7" t="s">
        <v>14</v>
      </c>
      <c r="K282" t="str">
        <f>VLOOKUP(I282,'[1]Field List'!$A$2:$D$102,2,0)</f>
        <v>School of Distance Education</v>
      </c>
      <c r="L282" t="str">
        <f>VLOOKUP(I282,'[1]Field List'!$A$2:$D$102,4,0)</f>
        <v>School of Distance Education</v>
      </c>
    </row>
    <row r="283" spans="1:12" x14ac:dyDescent="0.25">
      <c r="A283" t="s">
        <v>113</v>
      </c>
      <c r="B283" s="6">
        <v>280</v>
      </c>
      <c r="C283" t="str">
        <f>VLOOKUP(D283,'[1]Team Listing'!$A$1:$R$251,3)</f>
        <v>B2</v>
      </c>
      <c r="D283" s="4">
        <v>99</v>
      </c>
      <c r="E283" t="str">
        <f>VLOOKUP(D283,'[1]Team Listing'!$A$1:$R$251,2)</f>
        <v>Lager Louts</v>
      </c>
      <c r="F283" s="3" t="s">
        <v>4</v>
      </c>
      <c r="G283" s="4">
        <v>73</v>
      </c>
      <c r="H283" t="str">
        <f>VLOOKUP(G283,'[1]Team Listing'!$A$1:$R$251,2)</f>
        <v>Dirty Dogs</v>
      </c>
      <c r="I283" s="5">
        <v>29</v>
      </c>
      <c r="J283" s="7" t="s">
        <v>14</v>
      </c>
      <c r="K283" t="str">
        <f>VLOOKUP(I283,'[1]Field List'!$A$2:$D$102,2,0)</f>
        <v>Charters Towers Airport Reserve</v>
      </c>
      <c r="L283" t="str">
        <f>VLOOKUP(I283,'[1]Field List'!$A$2:$D$102,4,0)</f>
        <v>Opposite Depot</v>
      </c>
    </row>
    <row r="284" spans="1:12" x14ac:dyDescent="0.25">
      <c r="A284" t="s">
        <v>113</v>
      </c>
      <c r="B284" s="6">
        <v>281</v>
      </c>
      <c r="C284" t="str">
        <f>VLOOKUP(D284,'[1]Team Listing'!$A$1:$R$251,3)</f>
        <v>B2</v>
      </c>
      <c r="D284" s="4">
        <v>130</v>
      </c>
      <c r="E284" t="str">
        <f>VLOOKUP(D284,'[1]Team Listing'!$A$1:$R$251,2)</f>
        <v>Sharks</v>
      </c>
      <c r="F284" s="3" t="s">
        <v>4</v>
      </c>
      <c r="G284" s="4">
        <v>44</v>
      </c>
      <c r="H284" t="str">
        <f>VLOOKUP(G284,'[1]Team Listing'!$A$1:$R$251,2)</f>
        <v>Barbwire</v>
      </c>
      <c r="I284" s="5">
        <v>56</v>
      </c>
      <c r="J284" s="7" t="s">
        <v>14</v>
      </c>
      <c r="K284" t="str">
        <f>VLOOKUP(I284,'[1]Field List'!$A$2:$D$102,2,0)</f>
        <v>Eventide</v>
      </c>
      <c r="L284" t="str">
        <f>VLOOKUP(I284,'[1]Field List'!$A$2:$D$102,4,0)</f>
        <v>Eventide</v>
      </c>
    </row>
    <row r="285" spans="1:12" x14ac:dyDescent="0.25">
      <c r="A285" t="s">
        <v>113</v>
      </c>
      <c r="B285" s="6">
        <v>282</v>
      </c>
      <c r="C285" t="str">
        <f>VLOOKUP(D285,'[1]Team Listing'!$A$1:$R$251,3)</f>
        <v>B2</v>
      </c>
      <c r="D285" s="4">
        <v>161</v>
      </c>
      <c r="E285" t="str">
        <f>VLOOKUP(D285,'[1]Team Listing'!$A$1:$R$251,2)</f>
        <v>Western Star Pickets 1</v>
      </c>
      <c r="F285" s="3" t="s">
        <v>4</v>
      </c>
      <c r="G285" s="4">
        <v>38</v>
      </c>
      <c r="H285" t="str">
        <f>VLOOKUP(G285,'[1]Team Listing'!$A$1:$R$251,2)</f>
        <v>Alegnim Lads</v>
      </c>
      <c r="I285" s="5">
        <v>19</v>
      </c>
      <c r="J285" s="7" t="s">
        <v>14</v>
      </c>
      <c r="K285" t="str">
        <f>VLOOKUP(I285,'[1]Field List'!$A$2:$D$102,2,0)</f>
        <v>Blackheath &amp; Thornburgh College</v>
      </c>
      <c r="L285" t="str">
        <f>VLOOKUP(I285,'[1]Field List'!$A$2:$D$102,4,0)</f>
        <v>Waverley Field</v>
      </c>
    </row>
    <row r="286" spans="1:12" x14ac:dyDescent="0.25">
      <c r="A286" t="s">
        <v>113</v>
      </c>
      <c r="B286" s="6">
        <v>283</v>
      </c>
      <c r="C286" t="str">
        <f>VLOOKUP(D286,'[1]Team Listing'!$A$1:$R$251,3)</f>
        <v>B2</v>
      </c>
      <c r="D286" s="4">
        <v>121</v>
      </c>
      <c r="E286" t="str">
        <f>VLOOKUP(D286,'[1]Team Listing'!$A$1:$R$251,2)</f>
        <v>Popatop XI</v>
      </c>
      <c r="F286" s="3" t="s">
        <v>4</v>
      </c>
      <c r="G286" s="4">
        <v>43</v>
      </c>
      <c r="H286" t="str">
        <f>VLOOKUP(G286,'[1]Team Listing'!$A$1:$R$251,2)</f>
        <v>Bang Bang Boys</v>
      </c>
      <c r="I286" s="5">
        <v>70</v>
      </c>
      <c r="J286" s="7" t="s">
        <v>14</v>
      </c>
      <c r="K286" t="str">
        <f>VLOOKUP(I286,'[1]Field List'!$A$2:$D$102,2,0)</f>
        <v>Popatop Plains</v>
      </c>
      <c r="L286" t="str">
        <f>VLOOKUP(I286,'[1]Field List'!$A$2:$D$102,4,0)</f>
        <v xml:space="preserve"> 3 km  on Woodchopper Road</v>
      </c>
    </row>
    <row r="287" spans="1:12" x14ac:dyDescent="0.25">
      <c r="A287" t="s">
        <v>113</v>
      </c>
      <c r="B287" s="6">
        <v>284</v>
      </c>
      <c r="C287" t="str">
        <f>VLOOKUP(D287,'[1]Team Listing'!$A$1:$R$251,3)</f>
        <v>B2</v>
      </c>
      <c r="D287" s="4">
        <v>55</v>
      </c>
      <c r="E287" t="str">
        <f>VLOOKUP(D287,'[1]Team Listing'!$A$1:$R$251,2)</f>
        <v>Bloody Huge XI</v>
      </c>
      <c r="F287" s="3" t="s">
        <v>4</v>
      </c>
      <c r="G287" s="4">
        <v>148</v>
      </c>
      <c r="H287" t="str">
        <f>VLOOKUP(G287,'[1]Team Listing'!$A$1:$R$251,2)</f>
        <v>Trev's XI</v>
      </c>
      <c r="I287" s="5">
        <v>20</v>
      </c>
      <c r="J287" s="7" t="s">
        <v>14</v>
      </c>
      <c r="K287" t="str">
        <f>VLOOKUP(I287,'[1]Field List'!$A$2:$D$102,2,0)</f>
        <v>Richmond Hill State School</v>
      </c>
      <c r="L287" t="str">
        <f>VLOOKUP(I287,'[1]Field List'!$A$2:$D$102,4,0)</f>
        <v>Richmond Hill School</v>
      </c>
    </row>
    <row r="288" spans="1:12" x14ac:dyDescent="0.25">
      <c r="A288" t="s">
        <v>113</v>
      </c>
      <c r="B288" s="6">
        <v>285</v>
      </c>
      <c r="C288" t="str">
        <f>VLOOKUP(D288,'[1]Team Listing'!$A$1:$R$251,3)</f>
        <v>B2</v>
      </c>
      <c r="D288" s="4">
        <v>125</v>
      </c>
      <c r="E288" t="str">
        <f>VLOOKUP(D288,'[1]Team Listing'!$A$1:$R$251,2)</f>
        <v>Salisbury Boys XI Team 1</v>
      </c>
      <c r="F288" s="3" t="s">
        <v>4</v>
      </c>
      <c r="G288" s="4">
        <v>47</v>
      </c>
      <c r="H288" t="str">
        <f>VLOOKUP(G288,'[1]Team Listing'!$A$1:$R$251,2)</f>
        <v>Beerhounds</v>
      </c>
      <c r="I288" s="5">
        <v>68</v>
      </c>
      <c r="J288" s="7" t="s">
        <v>14</v>
      </c>
      <c r="K288" t="str">
        <f>VLOOKUP(I288,'[1]Field List'!$A$2:$D$102,2,0)</f>
        <v>Sellheim</v>
      </c>
      <c r="L288" t="str">
        <f>VLOOKUP(I288,'[1]Field List'!$A$2:$D$102,4,0)</f>
        <v xml:space="preserve">Ben Carrs  Field                      </v>
      </c>
    </row>
    <row r="289" spans="1:12" x14ac:dyDescent="0.25">
      <c r="A289" t="s">
        <v>113</v>
      </c>
      <c r="B289" s="6">
        <v>286</v>
      </c>
      <c r="C289" t="str">
        <f>VLOOKUP(D289,'[1]Team Listing'!$A$1:$R$251,3)</f>
        <v>B2</v>
      </c>
      <c r="D289" s="4">
        <v>87</v>
      </c>
      <c r="E289" t="str">
        <f>VLOOKUP(D289,'[1]Team Listing'!$A$1:$R$251,2)</f>
        <v>Grandstanders</v>
      </c>
      <c r="F289" s="3" t="s">
        <v>4</v>
      </c>
      <c r="G289" s="4">
        <v>71</v>
      </c>
      <c r="H289" t="str">
        <f>VLOOKUP(G289,'[1]Team Listing'!$A$1:$R$251,2)</f>
        <v>Dads and Lads</v>
      </c>
      <c r="I289" s="5">
        <v>8</v>
      </c>
      <c r="J289" s="7" t="s">
        <v>14</v>
      </c>
      <c r="K289" t="str">
        <f>VLOOKUP(I289,'[1]Field List'!$A$2:$D$102,2,0)</f>
        <v>All Souls &amp; St Gabriels School</v>
      </c>
      <c r="L289" t="str">
        <f>VLOOKUP(I289,'[1]Field List'!$A$2:$D$102,4,0)</f>
        <v>Burry  Oval</v>
      </c>
    </row>
    <row r="290" spans="1:12" x14ac:dyDescent="0.25">
      <c r="A290" t="s">
        <v>113</v>
      </c>
      <c r="B290" s="6">
        <v>287</v>
      </c>
      <c r="C290" t="str">
        <f>VLOOKUP(D290,'[1]Team Listing'!$A$1:$R$251,3)</f>
        <v>B2</v>
      </c>
      <c r="D290" s="4">
        <v>102</v>
      </c>
      <c r="E290" t="str">
        <f>VLOOKUP(D290,'[1]Team Listing'!$A$1:$R$251,2)</f>
        <v>Logistic All Sorts</v>
      </c>
      <c r="F290" s="3" t="s">
        <v>4</v>
      </c>
      <c r="G290" s="4">
        <v>79</v>
      </c>
      <c r="H290" t="str">
        <f>VLOOKUP(G290,'[1]Team Listing'!$A$1:$R$251,2)</f>
        <v>Expendaballs</v>
      </c>
      <c r="I290" s="5">
        <v>41</v>
      </c>
      <c r="J290" s="7" t="s">
        <v>14</v>
      </c>
      <c r="K290" t="str">
        <f>VLOOKUP(I290,'[1]Field List'!$A$2:$D$102,2,0)</f>
        <v>Charters Towers Airport Reserve</v>
      </c>
    </row>
    <row r="291" spans="1:12" x14ac:dyDescent="0.25">
      <c r="A291" t="s">
        <v>113</v>
      </c>
      <c r="B291" s="6">
        <v>288</v>
      </c>
      <c r="C291" t="str">
        <f>VLOOKUP(D291,'[1]Team Listing'!$A$1:$R$251,3)</f>
        <v>B2</v>
      </c>
      <c r="D291" s="4">
        <v>109</v>
      </c>
      <c r="E291" t="str">
        <f>VLOOKUP(D291,'[1]Team Listing'!$A$1:$R$251,2)</f>
        <v>Mt Coolon</v>
      </c>
      <c r="F291" s="3" t="s">
        <v>4</v>
      </c>
      <c r="G291" s="4">
        <v>115</v>
      </c>
      <c r="H291" t="str">
        <f>VLOOKUP(G291,'[1]Team Listing'!$A$1:$R$251,2)</f>
        <v>Parmy Army</v>
      </c>
      <c r="I291" s="5">
        <v>62</v>
      </c>
      <c r="J291" s="7" t="s">
        <v>14</v>
      </c>
      <c r="K291" t="str">
        <f>VLOOKUP(I291,'[1]Field List'!$A$2:$D$102,2,0)</f>
        <v>The FCG</v>
      </c>
      <c r="L291" t="str">
        <f>VLOOKUP(I291,'[1]Field List'!$A$2:$D$102,4,0)</f>
        <v>Bus Road - Fordyce's Property</v>
      </c>
    </row>
    <row r="292" spans="1:12" x14ac:dyDescent="0.25">
      <c r="A292" t="s">
        <v>113</v>
      </c>
      <c r="B292" s="6">
        <v>289</v>
      </c>
      <c r="C292" t="str">
        <f>VLOOKUP(D292,'[1]Team Listing'!$A$1:$R$251,3)</f>
        <v>B2</v>
      </c>
      <c r="D292" s="4">
        <v>93</v>
      </c>
      <c r="E292" t="str">
        <f>VLOOKUP(D292,'[1]Team Listing'!$A$1:$R$251,2)</f>
        <v>Hden Grog Monsters</v>
      </c>
      <c r="F292" s="3" t="s">
        <v>4</v>
      </c>
      <c r="G292" s="4">
        <v>96</v>
      </c>
      <c r="H292" t="str">
        <f>VLOOKUP(G292,'[1]Team Listing'!$A$1:$R$251,2)</f>
        <v>Hit 'N' Split</v>
      </c>
      <c r="I292" s="5">
        <v>11</v>
      </c>
      <c r="J292" s="7" t="s">
        <v>14</v>
      </c>
      <c r="K292" t="str">
        <f>VLOOKUP(I292,'[1]Field List'!$A$2:$D$102,2,0)</f>
        <v>Mossman Park Junior Cricket</v>
      </c>
      <c r="L292" t="str">
        <f>VLOOKUP(I292,'[1]Field List'!$A$2:$D$102,4,0)</f>
        <v>Field between Nets and Natal Downs Rd</v>
      </c>
    </row>
    <row r="293" spans="1:12" x14ac:dyDescent="0.25">
      <c r="A293" t="s">
        <v>113</v>
      </c>
      <c r="B293" s="6">
        <v>290</v>
      </c>
      <c r="C293" t="str">
        <f>VLOOKUP(D293,'[1]Team Listing'!$A$1:$R$251,3)</f>
        <v>B2</v>
      </c>
      <c r="D293" s="4">
        <v>110</v>
      </c>
      <c r="E293" t="str">
        <f>VLOOKUP(D293,'[1]Team Listing'!$A$1:$R$251,2)</f>
        <v>Nanna Meryl's XI</v>
      </c>
      <c r="F293" s="3" t="s">
        <v>4</v>
      </c>
      <c r="G293" s="4">
        <v>122</v>
      </c>
      <c r="H293" t="str">
        <f>VLOOKUP(G293,'[1]Team Listing'!$A$1:$R$251,2)</f>
        <v>Pretenders</v>
      </c>
      <c r="I293" s="5">
        <v>74</v>
      </c>
      <c r="J293" s="7" t="s">
        <v>14</v>
      </c>
      <c r="K293" t="str">
        <f>VLOOKUP(I293,'[1]Field List'!$A$2:$D$102,2,0)</f>
        <v>Urdera  Road</v>
      </c>
      <c r="L293" t="str">
        <f>VLOOKUP(I293,'[1]Field List'!$A$2:$D$102,4,0)</f>
        <v>3.2 km Urdera  Road on Lynd H/Way 5km</v>
      </c>
    </row>
    <row r="294" spans="1:12" x14ac:dyDescent="0.25">
      <c r="A294" t="s">
        <v>113</v>
      </c>
      <c r="B294" s="6">
        <v>291</v>
      </c>
      <c r="C294" t="str">
        <f>VLOOKUP(D294,'[1]Team Listing'!$A$1:$R$251,3)</f>
        <v>B2</v>
      </c>
      <c r="D294" s="4">
        <v>134</v>
      </c>
      <c r="E294" t="str">
        <f>VLOOKUP(D294,'[1]Team Listing'!$A$1:$R$251,2)</f>
        <v>Stiff Members</v>
      </c>
      <c r="F294" s="3" t="s">
        <v>4</v>
      </c>
      <c r="G294" s="4">
        <v>60</v>
      </c>
      <c r="H294" t="str">
        <f>VLOOKUP(G294,'[1]Team Listing'!$A$1:$R$251,2)</f>
        <v>Bum Grubs</v>
      </c>
      <c r="I294" s="5">
        <v>71</v>
      </c>
      <c r="J294" s="7" t="s">
        <v>14</v>
      </c>
      <c r="K294" t="str">
        <f>VLOOKUP(I294,'[1]Field List'!$A$2:$D$102,2,0)</f>
        <v>Lords</v>
      </c>
      <c r="L294" t="str">
        <f>VLOOKUP(I294,'[1]Field List'!$A$2:$D$102,4,0)</f>
        <v>Off Phillipson Road near Distance Edd</v>
      </c>
    </row>
    <row r="295" spans="1:12" x14ac:dyDescent="0.25">
      <c r="A295" t="s">
        <v>113</v>
      </c>
      <c r="B295" s="6">
        <v>292</v>
      </c>
      <c r="C295" t="str">
        <f>VLOOKUP(D295,'[1]Team Listing'!$A$1:$R$251,3)</f>
        <v>B2</v>
      </c>
      <c r="D295" s="4">
        <v>86</v>
      </c>
      <c r="E295" t="str">
        <f>VLOOKUP(D295,'[1]Team Listing'!$A$1:$R$251,2)</f>
        <v>Gone Fishin</v>
      </c>
      <c r="F295" s="3" t="s">
        <v>4</v>
      </c>
      <c r="G295" s="4">
        <v>103</v>
      </c>
      <c r="H295" t="str">
        <f>VLOOKUP(G295,'[1]Team Listing'!$A$1:$R$251,2)</f>
        <v>Mallard Magpies</v>
      </c>
      <c r="I295" s="5">
        <v>18</v>
      </c>
      <c r="J295" s="7" t="s">
        <v>14</v>
      </c>
      <c r="K295" t="str">
        <f>VLOOKUP(I295,'[1]Field List'!$A$2:$D$102,2,0)</f>
        <v>Mafeking Road</v>
      </c>
      <c r="L295" t="str">
        <f>VLOOKUP(I295,'[1]Field List'!$A$2:$D$102,4,0)</f>
        <v>4 km Milchester Road</v>
      </c>
    </row>
    <row r="296" spans="1:12" x14ac:dyDescent="0.25">
      <c r="A296" t="s">
        <v>113</v>
      </c>
      <c r="B296" s="6">
        <v>293</v>
      </c>
      <c r="C296" t="str">
        <f>VLOOKUP(D296,'[1]Team Listing'!$A$1:$R$251,3)</f>
        <v>B2</v>
      </c>
      <c r="D296" s="4">
        <v>88</v>
      </c>
      <c r="E296" t="str">
        <f>VLOOKUP(D296,'[1]Team Listing'!$A$1:$R$251,2)</f>
        <v>Grandstanders II</v>
      </c>
      <c r="F296" s="3" t="s">
        <v>4</v>
      </c>
      <c r="G296" s="4">
        <v>45</v>
      </c>
      <c r="H296" t="str">
        <f>VLOOKUP(G296,'[1]Team Listing'!$A$1:$R$251,2)</f>
        <v>Barry's XI</v>
      </c>
      <c r="I296" s="5">
        <v>50</v>
      </c>
      <c r="J296" s="7" t="s">
        <v>14</v>
      </c>
      <c r="K296" t="str">
        <f>VLOOKUP(I296,'[1]Field List'!$A$2:$D$102,2,0)</f>
        <v>Goldfield Sporting Complex</v>
      </c>
      <c r="L296" t="str">
        <f>VLOOKUP(I296,'[1]Field List'!$A$2:$D$102,4,0)</f>
        <v>2nd away from Athletic Club</v>
      </c>
    </row>
    <row r="297" spans="1:12" x14ac:dyDescent="0.25">
      <c r="A297" t="s">
        <v>113</v>
      </c>
      <c r="B297" s="6">
        <v>294</v>
      </c>
      <c r="C297" t="str">
        <f>VLOOKUP(D297,'[1]Team Listing'!$A$1:$R$251,3)</f>
        <v>B2</v>
      </c>
      <c r="D297" s="4">
        <v>98</v>
      </c>
      <c r="E297" t="str">
        <f>VLOOKUP(D297,'[1]Team Listing'!$A$1:$R$251,2)</f>
        <v>Jungle Patrol One</v>
      </c>
      <c r="F297" s="3" t="s">
        <v>4</v>
      </c>
      <c r="G297" s="4">
        <v>152</v>
      </c>
      <c r="H297" t="str">
        <f>VLOOKUP(G297,'[1]Team Listing'!$A$1:$R$251,2)</f>
        <v>Victoria Mill</v>
      </c>
      <c r="I297" s="5">
        <v>54</v>
      </c>
      <c r="J297" s="7" t="s">
        <v>14</v>
      </c>
      <c r="K297" t="str">
        <f>VLOOKUP(I297,'[1]Field List'!$A$2:$D$102,2,0)</f>
        <v>Drink-A-Stubbie Downs</v>
      </c>
      <c r="L297" t="str">
        <f>VLOOKUP(I297,'[1]Field List'!$A$2:$D$102,4,0)</f>
        <v>7.5km on Weir Road</v>
      </c>
    </row>
    <row r="298" spans="1:12" x14ac:dyDescent="0.25">
      <c r="A298" t="s">
        <v>113</v>
      </c>
      <c r="B298" s="6">
        <v>295</v>
      </c>
      <c r="C298" t="str">
        <f>VLOOKUP(D298,'[1]Team Listing'!$A$1:$R$251,3)</f>
        <v>B2</v>
      </c>
      <c r="D298" s="4">
        <v>78</v>
      </c>
      <c r="E298" t="str">
        <f>VLOOKUP(D298,'[1]Team Listing'!$A$1:$R$251,2)</f>
        <v>Erratic 11</v>
      </c>
      <c r="F298" s="3" t="s">
        <v>4</v>
      </c>
      <c r="G298" s="4">
        <v>142</v>
      </c>
      <c r="H298" t="str">
        <f>VLOOKUP(G298,'[1]Team Listing'!$A$1:$R$251,2)</f>
        <v>The Smashed Crabs</v>
      </c>
      <c r="I298" s="5">
        <v>73</v>
      </c>
      <c r="J298" s="7" t="s">
        <v>14</v>
      </c>
      <c r="K298" t="str">
        <f>VLOOKUP(I298,'[1]Field List'!$A$2:$D$102,2,0)</f>
        <v>51 Corral Road</v>
      </c>
      <c r="L298" t="str">
        <f>VLOOKUP(I298,'[1]Field List'!$A$2:$D$102,4,0)</f>
        <v>3.1 km Jesmond Road on Mt Isa  H/Way  10 km</v>
      </c>
    </row>
    <row r="299" spans="1:12" x14ac:dyDescent="0.25">
      <c r="A299" t="s">
        <v>113</v>
      </c>
      <c r="B299" s="6">
        <v>296</v>
      </c>
      <c r="C299" t="str">
        <f>VLOOKUP(D299,'[1]Team Listing'!$A$1:$R$251,3)</f>
        <v>B2</v>
      </c>
      <c r="D299" s="4">
        <v>155</v>
      </c>
      <c r="E299" t="str">
        <f>VLOOKUP(D299,'[1]Team Listing'!$A$1:$R$251,2)</f>
        <v>Wannabie's</v>
      </c>
      <c r="F299" s="3" t="s">
        <v>4</v>
      </c>
      <c r="G299" s="4">
        <v>85</v>
      </c>
      <c r="H299" t="str">
        <f>VLOOKUP(G299,'[1]Team Listing'!$A$1:$R$251,2)</f>
        <v>Georgetown Joe's</v>
      </c>
      <c r="I299" s="5">
        <v>75</v>
      </c>
      <c r="J299" s="7" t="s">
        <v>14</v>
      </c>
      <c r="K299" t="str">
        <f>VLOOKUP(I299,'[1]Field List'!$A$2:$D$102,2,0)</f>
        <v xml:space="preserve">Brokevale       </v>
      </c>
      <c r="L299" t="str">
        <f>VLOOKUP(I299,'[1]Field List'!$A$2:$D$102,4,0)</f>
        <v>3.8 km Milchester Road Queenslander Road</v>
      </c>
    </row>
    <row r="300" spans="1:12" x14ac:dyDescent="0.25">
      <c r="A300" t="s">
        <v>113</v>
      </c>
      <c r="B300" s="6">
        <v>297</v>
      </c>
      <c r="C300" t="str">
        <f>VLOOKUP(D300,'[1]Team Listing'!$A$1:$R$251,3)</f>
        <v>B2</v>
      </c>
      <c r="D300" s="4">
        <v>167</v>
      </c>
      <c r="E300" t="str">
        <f>VLOOKUP(D300,'[1]Team Listing'!$A$1:$R$251,2)</f>
        <v>Yogi's Eleven</v>
      </c>
      <c r="F300" s="3" t="s">
        <v>4</v>
      </c>
      <c r="G300" s="4">
        <v>158</v>
      </c>
      <c r="H300" t="str">
        <f>VLOOKUP(G300,'[1]Team Listing'!$A$1:$R$251,2)</f>
        <v>Weipa Croc's</v>
      </c>
      <c r="I300" s="5">
        <v>34</v>
      </c>
      <c r="J300" s="7" t="s">
        <v>14</v>
      </c>
      <c r="K300" t="str">
        <f>VLOOKUP(I300,'[1]Field List'!$A$2:$D$102,2,0)</f>
        <v>Charters Towers Airport Reserve</v>
      </c>
    </row>
    <row r="301" spans="1:12" x14ac:dyDescent="0.25">
      <c r="A301" t="s">
        <v>113</v>
      </c>
      <c r="B301" s="6">
        <v>298</v>
      </c>
      <c r="C301" t="str">
        <f>VLOOKUP(D301,'[1]Team Listing'!$A$1:$R$251,3)</f>
        <v>B2</v>
      </c>
      <c r="D301" s="4">
        <v>166</v>
      </c>
      <c r="E301" t="str">
        <f>VLOOKUP(D301,'[1]Team Listing'!$A$1:$R$251,2)</f>
        <v>Yabulu</v>
      </c>
      <c r="F301" s="3" t="s">
        <v>4</v>
      </c>
      <c r="G301" s="4">
        <v>249</v>
      </c>
      <c r="H301" t="str">
        <f>VLOOKUP(G301,'[1]Team Listing'!$A$1:$R$251,2)</f>
        <v>Politically Incorrect</v>
      </c>
      <c r="I301" s="5">
        <v>23</v>
      </c>
      <c r="J301" s="7" t="s">
        <v>14</v>
      </c>
      <c r="K301" t="str">
        <f>VLOOKUP(I301,'[1]Field List'!$A$2:$D$102,2,0)</f>
        <v>Charters Towers Gun Club</v>
      </c>
      <c r="L301" t="str">
        <f>VLOOKUP(I301,'[1]Field List'!$A$2:$D$102,4,0)</f>
        <v>Left Hand side/2nd away from clubhouse</v>
      </c>
    </row>
    <row r="302" spans="1:12" x14ac:dyDescent="0.25">
      <c r="A302" t="s">
        <v>113</v>
      </c>
      <c r="B302" s="6">
        <v>299</v>
      </c>
      <c r="C302" t="str">
        <f>VLOOKUP(D302,'[1]Team Listing'!$A$1:$R$251,3)</f>
        <v>B2</v>
      </c>
      <c r="D302" s="4">
        <v>56</v>
      </c>
      <c r="E302" t="str">
        <f>VLOOKUP(D302,'[1]Team Listing'!$A$1:$R$251,2)</f>
        <v>Boombys Boozers</v>
      </c>
      <c r="F302" s="3" t="s">
        <v>4</v>
      </c>
      <c r="G302" s="4">
        <v>145</v>
      </c>
      <c r="H302" t="str">
        <f>VLOOKUP(G302,'[1]Team Listing'!$A$1:$R$251,2)</f>
        <v>Thuringowa Bulldogs</v>
      </c>
      <c r="I302" s="5">
        <v>78</v>
      </c>
      <c r="J302" s="7" t="s">
        <v>14</v>
      </c>
      <c r="K302" t="str">
        <f>VLOOKUP(I302,'[1]Field List'!$A$2:$D$102,2,0)</f>
        <v xml:space="preserve">Boombys Backyard </v>
      </c>
      <c r="L302" t="str">
        <f>VLOOKUP(I302,'[1]Field List'!$A$2:$D$102,4,0)</f>
        <v>4.2 km  Weir  Road</v>
      </c>
    </row>
    <row r="303" spans="1:12" x14ac:dyDescent="0.25">
      <c r="A303" t="s">
        <v>113</v>
      </c>
      <c r="B303" s="6">
        <v>300</v>
      </c>
      <c r="C303" t="str">
        <f>VLOOKUP(D303,'[1]Team Listing'!$A$1:$R$251,3)</f>
        <v>B2</v>
      </c>
      <c r="D303" s="4">
        <v>42</v>
      </c>
      <c r="E303" t="str">
        <f>VLOOKUP(D303,'[1]Team Listing'!$A$1:$R$251,2)</f>
        <v>Ballz Hangin</v>
      </c>
      <c r="F303" s="3" t="s">
        <v>4</v>
      </c>
      <c r="G303" s="4">
        <v>53</v>
      </c>
      <c r="H303" t="str">
        <f>VLOOKUP(G303,'[1]Team Listing'!$A$1:$R$251,2)</f>
        <v>Blind Mullets</v>
      </c>
      <c r="I303" s="5">
        <v>77</v>
      </c>
      <c r="J303" s="7" t="s">
        <v>14</v>
      </c>
      <c r="K303" t="str">
        <f>VLOOKUP(I303,'[1]Field List'!$A$2:$D$102,2,0)</f>
        <v>A Leonardi</v>
      </c>
      <c r="L303" t="str">
        <f>VLOOKUP(I303,'[1]Field List'!$A$2:$D$102,4,0)</f>
        <v>30 Torsview Road of Woodchopper Road</v>
      </c>
    </row>
    <row r="304" spans="1:12" x14ac:dyDescent="0.25">
      <c r="A304" t="s">
        <v>113</v>
      </c>
      <c r="B304" s="6">
        <v>301</v>
      </c>
      <c r="C304" t="str">
        <f>VLOOKUP(D304,'[1]Team Listing'!$A$1:$R$251,3)</f>
        <v>B2</v>
      </c>
      <c r="D304" s="4">
        <v>54</v>
      </c>
      <c r="E304" t="str">
        <f>VLOOKUP(D304,'[1]Team Listing'!$A$1:$R$251,2)</f>
        <v>Blood, Sweat 'N' Beers</v>
      </c>
      <c r="F304" s="3" t="s">
        <v>4</v>
      </c>
      <c r="G304" s="4">
        <v>112</v>
      </c>
      <c r="H304" t="str">
        <f>VLOOKUP(G304,'[1]Team Listing'!$A$1:$R$251,2)</f>
        <v>NHS Total</v>
      </c>
      <c r="I304" s="5">
        <v>49</v>
      </c>
      <c r="J304" s="7" t="s">
        <v>14</v>
      </c>
      <c r="K304" t="str">
        <f>VLOOKUP(I304,'[1]Field List'!$A$2:$D$102,2,0)</f>
        <v>Goldfield Sporting Complex</v>
      </c>
      <c r="L304" t="str">
        <f>VLOOKUP(I304,'[1]Field List'!$A$2:$D$102,4,0)</f>
        <v>Closest to Athletic Club</v>
      </c>
    </row>
    <row r="305" spans="1:12" x14ac:dyDescent="0.25">
      <c r="A305" t="s">
        <v>113</v>
      </c>
      <c r="B305" s="6">
        <v>302</v>
      </c>
      <c r="C305" t="str">
        <f>VLOOKUP(D305,'[1]Team Listing'!$A$1:$R$251,3)</f>
        <v>B2</v>
      </c>
      <c r="D305" s="4">
        <v>84</v>
      </c>
      <c r="E305" t="str">
        <f>VLOOKUP(D305,'[1]Team Listing'!$A$1:$R$251,2)</f>
        <v>Garry's Mob</v>
      </c>
      <c r="F305" s="3" t="s">
        <v>4</v>
      </c>
      <c r="G305" s="4">
        <v>48</v>
      </c>
      <c r="H305" t="str">
        <f>VLOOKUP(G305,'[1]Team Listing'!$A$1:$R$251,2)</f>
        <v>Beermacht XI</v>
      </c>
      <c r="I305" s="5">
        <v>10</v>
      </c>
      <c r="J305" s="7" t="s">
        <v>14</v>
      </c>
      <c r="K305" t="str">
        <f>VLOOKUP(I305,'[1]Field List'!$A$2:$D$102,2,0)</f>
        <v>All Souls &amp; St Gabriels School</v>
      </c>
      <c r="L305" t="str">
        <f>VLOOKUP(I305,'[1]Field List'!$A$2:$D$102,4,0)</f>
        <v>Burns Oval   across- road</v>
      </c>
    </row>
    <row r="306" spans="1:12" x14ac:dyDescent="0.25">
      <c r="A306" t="s">
        <v>113</v>
      </c>
      <c r="B306" s="6">
        <v>303</v>
      </c>
      <c r="C306" t="str">
        <f>VLOOKUP(D306,'[1]Team Listing'!$A$1:$R$251,3)</f>
        <v>B2</v>
      </c>
      <c r="D306" s="4">
        <v>52</v>
      </c>
      <c r="E306" t="str">
        <f>VLOOKUP(D306,'[1]Team Listing'!$A$1:$R$251,2)</f>
        <v>Blair's Ball Tamperers</v>
      </c>
      <c r="F306" s="3" t="s">
        <v>4</v>
      </c>
      <c r="G306" s="4">
        <v>49</v>
      </c>
      <c r="H306" t="str">
        <f>VLOOKUP(G306,'[1]Team Listing'!$A$1:$R$251,2)</f>
        <v>Big Micks Finns XI</v>
      </c>
      <c r="I306" s="5">
        <v>44</v>
      </c>
      <c r="J306" s="7" t="s">
        <v>14</v>
      </c>
      <c r="K306" t="str">
        <f>VLOOKUP(I306,'[1]Field List'!$A$2:$D$102,2,0)</f>
        <v>Charters Towers Airport Reserve</v>
      </c>
    </row>
    <row r="307" spans="1:12" x14ac:dyDescent="0.25">
      <c r="A307" t="s">
        <v>113</v>
      </c>
      <c r="B307" s="6">
        <v>304</v>
      </c>
      <c r="C307" t="str">
        <f>VLOOKUP(D307,'[1]Team Listing'!$A$1:$R$251,3)</f>
        <v>B2</v>
      </c>
      <c r="D307" s="4">
        <v>95</v>
      </c>
      <c r="E307" t="str">
        <f>VLOOKUP(D307,'[1]Team Listing'!$A$1:$R$251,2)</f>
        <v>Here for the Beer</v>
      </c>
      <c r="F307" s="3" t="s">
        <v>4</v>
      </c>
      <c r="G307" s="4">
        <v>117</v>
      </c>
      <c r="H307" t="str">
        <f>VLOOKUP(G307,'[1]Team Listing'!$A$1:$R$251,2)</f>
        <v>Pilz &amp; Bills</v>
      </c>
      <c r="I307" s="5">
        <v>43</v>
      </c>
      <c r="J307" s="7" t="s">
        <v>14</v>
      </c>
      <c r="K307" t="str">
        <f>VLOOKUP(I307,'[1]Field List'!$A$2:$D$102,2,0)</f>
        <v>Charters Towers Airport Reserve</v>
      </c>
    </row>
    <row r="308" spans="1:12" x14ac:dyDescent="0.25">
      <c r="A308" t="s">
        <v>113</v>
      </c>
      <c r="B308" s="6">
        <v>305</v>
      </c>
      <c r="C308" t="str">
        <f>VLOOKUP(D308,'[1]Team Listing'!$A$1:$R$251,3)</f>
        <v>B2</v>
      </c>
      <c r="D308" s="4">
        <v>97</v>
      </c>
      <c r="E308" t="str">
        <f>VLOOKUP(D308,'[1]Team Listing'!$A$1:$R$251,2)</f>
        <v>Inghamvale Housos</v>
      </c>
      <c r="F308" s="3" t="s">
        <v>4</v>
      </c>
      <c r="G308" s="4">
        <v>105</v>
      </c>
      <c r="H308" t="str">
        <f>VLOOKUP(G308,'[1]Team Listing'!$A$1:$R$251,2)</f>
        <v>Mendi's Mob</v>
      </c>
      <c r="I308" s="5">
        <v>45</v>
      </c>
      <c r="J308" s="7" t="s">
        <v>14</v>
      </c>
      <c r="K308" t="str">
        <f>VLOOKUP(I308,'[1]Field List'!$A$2:$D$102,2,0)</f>
        <v>Charters Towers Airport Reserve</v>
      </c>
      <c r="L308" t="str">
        <f>VLOOKUP(I308,'[1]Field List'!$A$2:$D$102,4,0)</f>
        <v>Closest field to Trade Centre</v>
      </c>
    </row>
    <row r="309" spans="1:12" x14ac:dyDescent="0.25">
      <c r="A309" t="s">
        <v>113</v>
      </c>
      <c r="B309" s="6">
        <v>306</v>
      </c>
      <c r="C309" t="str">
        <f>VLOOKUP(D309,'[1]Team Listing'!$A$1:$R$251,3)</f>
        <v>B2</v>
      </c>
      <c r="D309" s="4">
        <v>83</v>
      </c>
      <c r="E309" t="str">
        <f>VLOOKUP(D309,'[1]Team Listing'!$A$1:$R$251,2)</f>
        <v>Fruit Pies</v>
      </c>
      <c r="F309" s="3" t="s">
        <v>4</v>
      </c>
      <c r="G309" s="4">
        <v>75</v>
      </c>
      <c r="H309" t="str">
        <f>VLOOKUP(G309,'[1]Team Listing'!$A$1:$R$251,2)</f>
        <v>Ducken Useless</v>
      </c>
      <c r="I309" s="5">
        <v>28</v>
      </c>
      <c r="J309" s="7" t="s">
        <v>14</v>
      </c>
      <c r="K309" t="str">
        <f>VLOOKUP(I309,'[1]Field List'!$A$2:$D$102,2,0)</f>
        <v>Charters Towers Airport Reserve</v>
      </c>
      <c r="L309" t="str">
        <f>VLOOKUP(I309,'[1]Field List'!$A$2:$D$102,4,0)</f>
        <v>Lou Laneyrie Oval</v>
      </c>
    </row>
    <row r="310" spans="1:12" x14ac:dyDescent="0.25">
      <c r="A310" t="s">
        <v>113</v>
      </c>
      <c r="B310" s="6">
        <v>307</v>
      </c>
      <c r="C310" t="str">
        <f>VLOOKUP(D310,'[1]Team Listing'!$A$1:$R$251,3)</f>
        <v>B2</v>
      </c>
      <c r="D310" s="4">
        <v>68</v>
      </c>
      <c r="E310" t="str">
        <f>VLOOKUP(D310,'[1]Team Listing'!$A$1:$R$251,2)</f>
        <v>Cracka Tinny</v>
      </c>
      <c r="F310" s="3" t="s">
        <v>4</v>
      </c>
      <c r="G310" s="4">
        <v>154</v>
      </c>
      <c r="H310" t="str">
        <f>VLOOKUP(G310,'[1]Team Listing'!$A$1:$R$251,2)</f>
        <v>Wanderers</v>
      </c>
      <c r="I310" s="5">
        <v>42</v>
      </c>
      <c r="J310" s="7" t="s">
        <v>14</v>
      </c>
      <c r="K310" t="str">
        <f>VLOOKUP(I310,'[1]Field List'!$A$2:$D$102,2,0)</f>
        <v>Charters Towers Airport Reserve</v>
      </c>
    </row>
    <row r="311" spans="1:12" x14ac:dyDescent="0.25">
      <c r="A311" t="s">
        <v>113</v>
      </c>
      <c r="B311" s="6">
        <v>308</v>
      </c>
      <c r="C311" t="str">
        <f>VLOOKUP(D311,'[1]Team Listing'!$A$1:$R$251,3)</f>
        <v>B2</v>
      </c>
      <c r="D311" s="4">
        <v>113</v>
      </c>
      <c r="E311" t="str">
        <f>VLOOKUP(D311,'[1]Team Listing'!$A$1:$R$251,2)</f>
        <v>Nick 'N' Balls</v>
      </c>
      <c r="F311" s="3" t="s">
        <v>4</v>
      </c>
      <c r="G311" s="4">
        <v>159</v>
      </c>
      <c r="H311" t="str">
        <f>VLOOKUP(G311,'[1]Team Listing'!$A$1:$R$251,2)</f>
        <v>West Indigies</v>
      </c>
      <c r="I311" s="5">
        <v>30</v>
      </c>
      <c r="J311" s="7" t="s">
        <v>14</v>
      </c>
      <c r="K311" t="str">
        <f>VLOOKUP(I311,'[1]Field List'!$A$2:$D$102,2,0)</f>
        <v>Charters Towers Airport Reserve</v>
      </c>
    </row>
    <row r="312" spans="1:12" x14ac:dyDescent="0.25">
      <c r="A312" t="s">
        <v>113</v>
      </c>
      <c r="B312" s="6">
        <v>309</v>
      </c>
      <c r="C312" t="str">
        <f>VLOOKUP(D312,'[1]Team Listing'!$A$1:$R$251,3)</f>
        <v>B2</v>
      </c>
      <c r="D312" s="4">
        <v>59</v>
      </c>
      <c r="E312" t="str">
        <f>VLOOKUP(D312,'[1]Team Listing'!$A$1:$R$251,2)</f>
        <v>Buffalo XI</v>
      </c>
      <c r="F312" s="3" t="s">
        <v>4</v>
      </c>
      <c r="G312" s="4">
        <v>136</v>
      </c>
      <c r="H312" t="str">
        <f>VLOOKUP(G312,'[1]Team Listing'!$A$1:$R$251,2)</f>
        <v>Sweaty Munters</v>
      </c>
      <c r="I312" s="5">
        <v>63</v>
      </c>
      <c r="J312" s="7" t="s">
        <v>14</v>
      </c>
      <c r="K312" t="str">
        <f>VLOOKUP(I312,'[1]Field List'!$A$2:$D$102,2,0)</f>
        <v>Wreck Em XI Home Field</v>
      </c>
      <c r="L312" t="str">
        <f>VLOOKUP(I312,'[1]Field List'!$A$2:$D$102,4,0)</f>
        <v>Coffison's Block</v>
      </c>
    </row>
    <row r="313" spans="1:12" x14ac:dyDescent="0.25">
      <c r="A313" t="s">
        <v>113</v>
      </c>
      <c r="B313" s="6">
        <v>310</v>
      </c>
      <c r="C313" t="str">
        <f>VLOOKUP(D313,'[1]Team Listing'!$A$1:$R$251,3)</f>
        <v>B2</v>
      </c>
      <c r="D313" s="4">
        <v>162</v>
      </c>
      <c r="E313" t="str">
        <f>VLOOKUP(D313,'[1]Team Listing'!$A$1:$R$251,2)</f>
        <v>Western Star Pickets 2</v>
      </c>
      <c r="F313" s="3" t="s">
        <v>4</v>
      </c>
      <c r="G313" s="4">
        <v>135</v>
      </c>
      <c r="H313" t="str">
        <f>VLOOKUP(G313,'[1]Team Listing'!$A$1:$R$251,2)</f>
        <v>Sugar Daddies</v>
      </c>
      <c r="I313" s="5">
        <v>19</v>
      </c>
      <c r="J313" s="6" t="s">
        <v>108</v>
      </c>
      <c r="K313" t="str">
        <f>VLOOKUP(I313,'[1]Field List'!$A$2:$D$102,2,0)</f>
        <v>Blackheath &amp; Thornburgh College</v>
      </c>
      <c r="L313" t="str">
        <f>VLOOKUP(I313,'[1]Field List'!$A$2:$D$102,4,0)</f>
        <v>Waverley Field</v>
      </c>
    </row>
    <row r="314" spans="1:12" x14ac:dyDescent="0.25">
      <c r="A314" t="s">
        <v>113</v>
      </c>
      <c r="B314" s="6">
        <v>311</v>
      </c>
      <c r="C314" t="str">
        <f>VLOOKUP(D314,'[1]Team Listing'!$A$1:$R$251,3)</f>
        <v>B2</v>
      </c>
      <c r="D314" s="4">
        <v>100</v>
      </c>
      <c r="E314" t="str">
        <f>VLOOKUP(D314,'[1]Team Listing'!$A$1:$R$251,2)</f>
        <v>Laidback 11</v>
      </c>
      <c r="F314" s="3" t="s">
        <v>4</v>
      </c>
      <c r="G314" s="4">
        <v>90</v>
      </c>
      <c r="H314" t="str">
        <f>VLOOKUP(G314,'[1]Team Listing'!$A$1:$R$251,2)</f>
        <v>Grog Boggers</v>
      </c>
      <c r="I314" s="5">
        <v>60</v>
      </c>
      <c r="J314" s="7" t="s">
        <v>109</v>
      </c>
      <c r="K314" t="str">
        <f>VLOOKUP(I314,'[1]Field List'!$A$2:$D$102,2,0)</f>
        <v xml:space="preserve">Laid Back XI </v>
      </c>
      <c r="L314" t="str">
        <f>VLOOKUP(I314,'[1]Field List'!$A$2:$D$102,4,0)</f>
        <v>Bus Road - Ramsay's Property</v>
      </c>
    </row>
    <row r="315" spans="1:12" x14ac:dyDescent="0.25">
      <c r="A315" t="s">
        <v>113</v>
      </c>
      <c r="B315" s="6">
        <v>312</v>
      </c>
      <c r="C315" t="str">
        <f>VLOOKUP(D315,'[1]Team Listing'!$A$1:$R$251,3)</f>
        <v>B2</v>
      </c>
      <c r="D315" s="4">
        <v>126</v>
      </c>
      <c r="E315" t="str">
        <f>VLOOKUP(D315,'[1]Team Listing'!$A$1:$R$251,2)</f>
        <v>Salisbury Boys XI Team 2</v>
      </c>
      <c r="F315" s="3" t="s">
        <v>4</v>
      </c>
      <c r="G315" s="4">
        <v>67</v>
      </c>
      <c r="H315" t="str">
        <f>VLOOKUP(G315,'[1]Team Listing'!$A$1:$R$251,2)</f>
        <v>Coen Heroes</v>
      </c>
      <c r="I315" s="5">
        <v>68</v>
      </c>
      <c r="J315" s="6" t="s">
        <v>108</v>
      </c>
      <c r="K315" t="str">
        <f>VLOOKUP(I315,'[1]Field List'!$A$2:$D$102,2,0)</f>
        <v>Sellheim</v>
      </c>
      <c r="L315" t="str">
        <f>VLOOKUP(I315,'[1]Field List'!$A$2:$D$102,4,0)</f>
        <v xml:space="preserve">Ben Carrs  Field                      </v>
      </c>
    </row>
    <row r="316" spans="1:12" x14ac:dyDescent="0.25">
      <c r="A316" t="s">
        <v>113</v>
      </c>
      <c r="B316" s="6">
        <v>313</v>
      </c>
      <c r="C316" t="str">
        <f>VLOOKUP(D316,'[1]Team Listing'!$A$1:$R$251,3)</f>
        <v>B2</v>
      </c>
      <c r="D316" s="4">
        <v>94</v>
      </c>
      <c r="E316" t="str">
        <f>VLOOKUP(D316,'[1]Team Listing'!$A$1:$R$251,2)</f>
        <v>Health Hazards</v>
      </c>
      <c r="F316" s="3" t="s">
        <v>4</v>
      </c>
      <c r="G316" s="4">
        <v>62</v>
      </c>
      <c r="H316" t="str">
        <f>VLOOKUP(G316,'[1]Team Listing'!$A$1:$R$251,2)</f>
        <v>Canefield Slashers</v>
      </c>
      <c r="I316" s="5">
        <v>56</v>
      </c>
      <c r="J316" s="6" t="s">
        <v>108</v>
      </c>
      <c r="K316" t="str">
        <f>VLOOKUP(I316,'[1]Field List'!$A$2:$D$102,2,0)</f>
        <v>Eventide</v>
      </c>
      <c r="L316" t="str">
        <f>VLOOKUP(I316,'[1]Field List'!$A$2:$D$102,4,0)</f>
        <v>Eventide</v>
      </c>
    </row>
    <row r="317" spans="1:12" x14ac:dyDescent="0.25">
      <c r="A317" t="s">
        <v>113</v>
      </c>
      <c r="B317" s="6">
        <v>314</v>
      </c>
      <c r="C317" t="str">
        <f>VLOOKUP(D317,'[1]Team Listing'!$A$1:$R$251,3)</f>
        <v>B2</v>
      </c>
      <c r="D317" s="4">
        <v>92</v>
      </c>
      <c r="E317" t="str">
        <f>VLOOKUP(D317,'[1]Team Listing'!$A$1:$R$251,2)</f>
        <v>HazBeanz</v>
      </c>
      <c r="F317" s="3" t="s">
        <v>4</v>
      </c>
      <c r="G317" s="4">
        <v>72</v>
      </c>
      <c r="H317" t="str">
        <f>VLOOKUP(G317,'[1]Team Listing'!$A$1:$R$251,2)</f>
        <v>Dimbulah Rugby Club</v>
      </c>
      <c r="I317" s="5">
        <v>69</v>
      </c>
      <c r="J317" s="6" t="s">
        <v>108</v>
      </c>
      <c r="K317" t="str">
        <f>VLOOKUP(I317,'[1]Field List'!$A$2:$D$102,2,0)</f>
        <v xml:space="preserve">Alcheringa     </v>
      </c>
      <c r="L317" t="str">
        <f>VLOOKUP(I317,'[1]Field List'!$A$2:$D$102,4,0)</f>
        <v>4.2 km on Old Dalrymple Road.</v>
      </c>
    </row>
    <row r="318" spans="1:12" x14ac:dyDescent="0.25">
      <c r="A318" t="s">
        <v>113</v>
      </c>
      <c r="B318" s="6">
        <v>315</v>
      </c>
      <c r="C318" t="str">
        <f>VLOOKUP(D318,'[1]Team Listing'!$A$1:$R$251,3)</f>
        <v>B2</v>
      </c>
      <c r="D318" s="4">
        <v>106</v>
      </c>
      <c r="E318" t="str">
        <f>VLOOKUP(D318,'[1]Team Listing'!$A$1:$R$251,2)</f>
        <v>Mingela</v>
      </c>
      <c r="F318" s="3" t="s">
        <v>4</v>
      </c>
      <c r="G318" s="4">
        <v>41</v>
      </c>
      <c r="H318" t="str">
        <f>VLOOKUP(G318,'[1]Team Listing'!$A$1:$R$251,2)</f>
        <v>Balfes Creek Boozers</v>
      </c>
      <c r="I318" s="5">
        <v>20</v>
      </c>
      <c r="J318" s="6" t="s">
        <v>108</v>
      </c>
      <c r="K318" t="str">
        <f>VLOOKUP(I318,'[1]Field List'!$A$2:$D$102,2,0)</f>
        <v>Richmond Hill State School</v>
      </c>
      <c r="L318" t="str">
        <f>VLOOKUP(I318,'[1]Field List'!$A$2:$D$102,4,0)</f>
        <v>Richmond Hill School</v>
      </c>
    </row>
    <row r="319" spans="1:12" x14ac:dyDescent="0.25">
      <c r="A319" t="s">
        <v>113</v>
      </c>
      <c r="B319" s="6">
        <v>316</v>
      </c>
      <c r="C319" t="str">
        <f>VLOOKUP(D319,'[1]Team Listing'!$A$1:$R$251,3)</f>
        <v>B2</v>
      </c>
      <c r="D319" s="4">
        <v>69</v>
      </c>
      <c r="E319" t="str">
        <f>VLOOKUP(D319,'[1]Team Listing'!$A$1:$R$251,2)</f>
        <v>Crakacan</v>
      </c>
      <c r="F319" s="3" t="s">
        <v>4</v>
      </c>
      <c r="G319" s="4">
        <v>170</v>
      </c>
      <c r="H319" t="str">
        <f>VLOOKUP(G319,'[1]Team Listing'!$A$1:$R$251,2)</f>
        <v>Curry Crushers</v>
      </c>
      <c r="I319" s="5">
        <v>11</v>
      </c>
      <c r="J319" s="6" t="s">
        <v>108</v>
      </c>
      <c r="K319" t="str">
        <f>VLOOKUP(I319,'[1]Field List'!$A$2:$D$102,2,0)</f>
        <v>Mossman Park Junior Cricket</v>
      </c>
      <c r="L319" t="str">
        <f>VLOOKUP(I319,'[1]Field List'!$A$2:$D$102,4,0)</f>
        <v>Field between Nets and Natal Downs Rd</v>
      </c>
    </row>
    <row r="320" spans="1:12" x14ac:dyDescent="0.25">
      <c r="A320" t="s">
        <v>113</v>
      </c>
      <c r="B320" s="6">
        <v>317</v>
      </c>
      <c r="C320" t="str">
        <f>VLOOKUP(D320,'[1]Team Listing'!$A$1:$R$251,3)</f>
        <v>B2</v>
      </c>
      <c r="D320" s="4">
        <v>120</v>
      </c>
      <c r="E320" t="str">
        <f>VLOOKUP(D320,'[1]Team Listing'!$A$1:$R$251,2)</f>
        <v>Popatop Mixups</v>
      </c>
      <c r="F320" s="3" t="s">
        <v>4</v>
      </c>
      <c r="G320" s="4">
        <v>80</v>
      </c>
      <c r="H320" t="str">
        <f>VLOOKUP(G320,'[1]Team Listing'!$A$1:$R$251,2)</f>
        <v>Far Canals</v>
      </c>
      <c r="I320" s="5">
        <v>70</v>
      </c>
      <c r="J320" s="6" t="s">
        <v>108</v>
      </c>
      <c r="K320" t="str">
        <f>VLOOKUP(I320,'[1]Field List'!$A$2:$D$102,2,0)</f>
        <v>Popatop Plains</v>
      </c>
      <c r="L320" t="str">
        <f>VLOOKUP(I320,'[1]Field List'!$A$2:$D$102,4,0)</f>
        <v xml:space="preserve"> 3 km  on Woodchopper Road</v>
      </c>
    </row>
    <row r="321" spans="1:12" x14ac:dyDescent="0.25">
      <c r="A321" t="s">
        <v>113</v>
      </c>
      <c r="B321" s="6">
        <v>318</v>
      </c>
      <c r="C321" t="str">
        <f>VLOOKUP(D321,'[1]Team Listing'!$A$1:$R$251,3)</f>
        <v>B2</v>
      </c>
      <c r="D321" s="4">
        <v>82</v>
      </c>
      <c r="E321" t="str">
        <f>VLOOKUP(D321,'[1]Team Listing'!$A$1:$R$251,2)</f>
        <v>Farmer's XI</v>
      </c>
      <c r="F321" s="3" t="s">
        <v>4</v>
      </c>
      <c r="G321" s="4">
        <v>139</v>
      </c>
      <c r="H321" t="str">
        <f>VLOOKUP(G321,'[1]Team Listing'!$A$1:$R$251,2)</f>
        <v>The Dirty Rats</v>
      </c>
      <c r="I321" s="5">
        <v>66</v>
      </c>
      <c r="J321" s="6" t="s">
        <v>108</v>
      </c>
      <c r="K321" t="str">
        <f>VLOOKUP(I321,'[1]Field List'!$A$2:$D$102,2,0)</f>
        <v>Six Pack Downs</v>
      </c>
      <c r="L321" t="str">
        <f>VLOOKUP(I321,'[1]Field List'!$A$2:$D$102,4,0)</f>
        <v>3.6 km on Lynd Highway</v>
      </c>
    </row>
    <row r="322" spans="1:12" x14ac:dyDescent="0.25">
      <c r="A322" t="s">
        <v>113</v>
      </c>
      <c r="B322" s="6">
        <v>319</v>
      </c>
      <c r="C322" t="str">
        <f>VLOOKUP(D322,'[1]Team Listing'!$A$1:$R$251,3)</f>
        <v>B2</v>
      </c>
      <c r="D322" s="4">
        <v>70</v>
      </c>
      <c r="E322" t="str">
        <f>VLOOKUP(D322,'[1]Team Listing'!$A$1:$R$251,2)</f>
        <v>Cunning Stumpz</v>
      </c>
      <c r="F322" s="3" t="s">
        <v>4</v>
      </c>
      <c r="G322" s="4">
        <v>116</v>
      </c>
      <c r="H322" t="str">
        <f>VLOOKUP(G322,'[1]Team Listing'!$A$1:$R$251,2)</f>
        <v>Pentland</v>
      </c>
      <c r="I322" s="5">
        <v>50</v>
      </c>
      <c r="J322" s="6" t="s">
        <v>108</v>
      </c>
      <c r="K322" t="str">
        <f>VLOOKUP(I322,'[1]Field List'!$A$2:$D$102,2,0)</f>
        <v>Goldfield Sporting Complex</v>
      </c>
      <c r="L322" t="str">
        <f>VLOOKUP(I322,'[1]Field List'!$A$2:$D$102,4,0)</f>
        <v>2nd away from Athletic Club</v>
      </c>
    </row>
    <row r="323" spans="1:12" x14ac:dyDescent="0.25">
      <c r="A323" t="s">
        <v>113</v>
      </c>
      <c r="B323" s="6">
        <v>320</v>
      </c>
      <c r="C323" t="str">
        <f>VLOOKUP(D323,'[1]Team Listing'!$A$1:$R$251,3)</f>
        <v>B2</v>
      </c>
      <c r="D323" s="4">
        <v>77</v>
      </c>
      <c r="E323" t="str">
        <f>VLOOKUP(D323,'[1]Team Listing'!$A$1:$R$251,2)</f>
        <v>England</v>
      </c>
      <c r="F323" s="3" t="s">
        <v>4</v>
      </c>
      <c r="G323" s="4">
        <v>74</v>
      </c>
      <c r="H323" t="str">
        <f>VLOOKUP(G323,'[1]Team Listing'!$A$1:$R$251,2)</f>
        <v>Dreaded Creeping  Bumrashes</v>
      </c>
      <c r="I323" s="5">
        <v>71</v>
      </c>
      <c r="J323" s="6" t="s">
        <v>108</v>
      </c>
      <c r="K323" t="str">
        <f>VLOOKUP(I323,'[1]Field List'!$A$2:$D$102,2,0)</f>
        <v>Lords</v>
      </c>
      <c r="L323" t="str">
        <f>VLOOKUP(I323,'[1]Field List'!$A$2:$D$102,4,0)</f>
        <v>Off Phillipson Road near Distance Edd</v>
      </c>
    </row>
    <row r="324" spans="1:12" x14ac:dyDescent="0.25">
      <c r="A324" t="s">
        <v>113</v>
      </c>
      <c r="B324" s="6">
        <v>321</v>
      </c>
      <c r="C324" t="str">
        <f>VLOOKUP(D324,'[1]Team Listing'!$A$1:$R$251,3)</f>
        <v>B2</v>
      </c>
      <c r="D324" s="4">
        <v>65</v>
      </c>
      <c r="E324" t="str">
        <f>VLOOKUP(D324,'[1]Team Listing'!$A$1:$R$251,2)</f>
        <v>Chasing Tail</v>
      </c>
      <c r="F324" s="3" t="s">
        <v>4</v>
      </c>
      <c r="G324" s="4">
        <v>128</v>
      </c>
      <c r="H324" t="str">
        <f>VLOOKUP(G324,'[1]Team Listing'!$A$1:$R$251,2)</f>
        <v>Sesh Gremlins</v>
      </c>
      <c r="I324" s="5">
        <v>8</v>
      </c>
      <c r="J324" s="6" t="s">
        <v>108</v>
      </c>
      <c r="K324" t="str">
        <f>VLOOKUP(I324,'[1]Field List'!$A$2:$D$102,2,0)</f>
        <v>All Souls &amp; St Gabriels School</v>
      </c>
      <c r="L324" t="str">
        <f>VLOOKUP(I324,'[1]Field List'!$A$2:$D$102,4,0)</f>
        <v>Burry  Oval</v>
      </c>
    </row>
    <row r="325" spans="1:12" x14ac:dyDescent="0.25">
      <c r="A325" t="s">
        <v>113</v>
      </c>
      <c r="B325" s="6">
        <v>322</v>
      </c>
      <c r="C325" t="str">
        <f>VLOOKUP(D325,'[1]Team Listing'!$A$1:$R$251,3)</f>
        <v>B2</v>
      </c>
      <c r="D325" s="4">
        <v>64</v>
      </c>
      <c r="E325" t="str">
        <f>VLOOKUP(D325,'[1]Team Listing'!$A$1:$R$251,2)</f>
        <v>Chads Champs</v>
      </c>
      <c r="F325" s="3" t="s">
        <v>4</v>
      </c>
      <c r="G325" s="4">
        <v>150</v>
      </c>
      <c r="H325" t="str">
        <f>VLOOKUP(G325,'[1]Team Listing'!$A$1:$R$251,2)</f>
        <v>U12's PCYC</v>
      </c>
      <c r="I325" s="5">
        <v>54</v>
      </c>
      <c r="J325" s="6" t="s">
        <v>108</v>
      </c>
      <c r="K325" t="str">
        <f>VLOOKUP(I325,'[1]Field List'!$A$2:$D$102,2,0)</f>
        <v>Drink-A-Stubbie Downs</v>
      </c>
      <c r="L325" t="str">
        <f>VLOOKUP(I325,'[1]Field List'!$A$2:$D$102,4,0)</f>
        <v>7.5km on Weir Road</v>
      </c>
    </row>
    <row r="326" spans="1:12" x14ac:dyDescent="0.25">
      <c r="A326" t="s">
        <v>113</v>
      </c>
      <c r="B326" s="6">
        <v>323</v>
      </c>
      <c r="C326" t="str">
        <f>VLOOKUP(D326,'[1]Team Listing'!$A$1:$R$251,3)</f>
        <v>B2</v>
      </c>
      <c r="D326" s="4">
        <v>63</v>
      </c>
      <c r="E326" t="str">
        <f>VLOOKUP(D326,'[1]Team Listing'!$A$1:$R$251,2)</f>
        <v>Casualties</v>
      </c>
      <c r="F326" s="3" t="s">
        <v>4</v>
      </c>
      <c r="G326" s="4">
        <v>119</v>
      </c>
      <c r="H326" t="str">
        <f>VLOOKUP(G326,'[1]Team Listing'!$A$1:$R$251,2)</f>
        <v>Poked United</v>
      </c>
      <c r="I326" s="5">
        <v>74</v>
      </c>
      <c r="J326" s="6" t="s">
        <v>108</v>
      </c>
      <c r="K326" t="str">
        <f>VLOOKUP(I326,'[1]Field List'!$A$2:$D$102,2,0)</f>
        <v>Urdera  Road</v>
      </c>
      <c r="L326" t="str">
        <f>VLOOKUP(I326,'[1]Field List'!$A$2:$D$102,4,0)</f>
        <v>3.2 km Urdera  Road on Lynd H/Way 5km</v>
      </c>
    </row>
    <row r="327" spans="1:12" x14ac:dyDescent="0.25">
      <c r="A327" t="s">
        <v>113</v>
      </c>
      <c r="B327" s="6">
        <v>324</v>
      </c>
      <c r="C327" t="str">
        <f>VLOOKUP(D327,'[1]Team Listing'!$A$1:$R$251,3)</f>
        <v>B2</v>
      </c>
      <c r="D327" s="4">
        <v>58</v>
      </c>
      <c r="E327" t="str">
        <f>VLOOKUP(D327,'[1]Team Listing'!$A$1:$R$251,2)</f>
        <v>Brothers</v>
      </c>
      <c r="F327" s="3" t="s">
        <v>4</v>
      </c>
      <c r="G327" s="4">
        <v>127</v>
      </c>
      <c r="H327" t="str">
        <f>VLOOKUP(G327,'[1]Team Listing'!$A$1:$R$251,2)</f>
        <v>Scuds 11</v>
      </c>
      <c r="I327" s="5">
        <v>29</v>
      </c>
      <c r="J327" s="6" t="s">
        <v>108</v>
      </c>
      <c r="K327" t="str">
        <f>VLOOKUP(I327,'[1]Field List'!$A$2:$D$102,2,0)</f>
        <v>Charters Towers Airport Reserve</v>
      </c>
      <c r="L327" t="str">
        <f>VLOOKUP(I327,'[1]Field List'!$A$2:$D$102,4,0)</f>
        <v>Opposite Depot</v>
      </c>
    </row>
    <row r="328" spans="1:12" x14ac:dyDescent="0.25">
      <c r="A328" t="s">
        <v>113</v>
      </c>
      <c r="B328" s="6">
        <v>325</v>
      </c>
      <c r="C328" t="str">
        <f>VLOOKUP(D328,'[1]Team Listing'!$A$1:$R$251,3)</f>
        <v>B2</v>
      </c>
      <c r="D328" s="4">
        <v>164</v>
      </c>
      <c r="E328" t="str">
        <f>VLOOKUP(D328,'[1]Team Listing'!$A$1:$R$251,2)</f>
        <v>Wreck Em XI</v>
      </c>
      <c r="F328" s="3" t="s">
        <v>4</v>
      </c>
      <c r="G328" s="4">
        <v>50</v>
      </c>
      <c r="H328" t="str">
        <f>VLOOKUP(G328,'[1]Team Listing'!$A$1:$R$251,2)</f>
        <v>Bintang Boys</v>
      </c>
      <c r="I328" s="5">
        <v>63</v>
      </c>
      <c r="J328" s="6" t="s">
        <v>108</v>
      </c>
      <c r="K328" t="str">
        <f>VLOOKUP(I328,'[1]Field List'!$A$2:$D$102,2,0)</f>
        <v>Wreck Em XI Home Field</v>
      </c>
      <c r="L328" t="str">
        <f>VLOOKUP(I328,'[1]Field List'!$A$2:$D$102,4,0)</f>
        <v>Coffison's Block</v>
      </c>
    </row>
    <row r="329" spans="1:12" x14ac:dyDescent="0.25">
      <c r="A329" t="s">
        <v>113</v>
      </c>
      <c r="B329" s="6">
        <v>326</v>
      </c>
      <c r="C329" t="str">
        <f>VLOOKUP(D329,'[1]Team Listing'!$A$1:$R$251,3)</f>
        <v>B2</v>
      </c>
      <c r="D329" s="4">
        <v>66</v>
      </c>
      <c r="E329" t="str">
        <f>VLOOKUP(D329,'[1]Team Listing'!$A$1:$R$251,2)</f>
        <v>Chuckers &amp; Sloggers</v>
      </c>
      <c r="F329" s="3" t="s">
        <v>4</v>
      </c>
      <c r="G329" s="4">
        <v>39</v>
      </c>
      <c r="H329" t="str">
        <f>VLOOKUP(G329,'[1]Team Listing'!$A$1:$R$251,2)</f>
        <v>All Blacks</v>
      </c>
      <c r="I329" s="5">
        <v>34</v>
      </c>
      <c r="J329" s="6" t="s">
        <v>108</v>
      </c>
      <c r="K329" t="str">
        <f>VLOOKUP(I329,'[1]Field List'!$A$2:$D$102,2,0)</f>
        <v>Charters Towers Airport Reserve</v>
      </c>
    </row>
    <row r="330" spans="1:12" x14ac:dyDescent="0.25">
      <c r="A330" t="s">
        <v>113</v>
      </c>
      <c r="B330" s="6">
        <v>327</v>
      </c>
      <c r="C330" t="str">
        <f>VLOOKUP(D330,'[1]Team Listing'!$A$1:$R$251,3)</f>
        <v>B2</v>
      </c>
      <c r="D330" s="4">
        <v>165</v>
      </c>
      <c r="E330" t="str">
        <f>VLOOKUP(D330,'[1]Team Listing'!$A$1:$R$251,2)</f>
        <v>XXXX Floor Beers</v>
      </c>
      <c r="F330" s="3" t="s">
        <v>4</v>
      </c>
      <c r="G330" s="4">
        <v>57</v>
      </c>
      <c r="H330" t="str">
        <f>VLOOKUP(G330,'[1]Team Listing'!$A$1:$R$251,2)</f>
        <v>Brokebat Mountain</v>
      </c>
      <c r="I330" s="5">
        <v>61</v>
      </c>
      <c r="J330" s="6" t="s">
        <v>108</v>
      </c>
      <c r="K330" t="str">
        <f>VLOOKUP(I330,'[1]Field List'!$A$2:$D$102,2,0)</f>
        <v>Towers Taipans Soccer Field</v>
      </c>
      <c r="L330" t="str">
        <f>VLOOKUP(I330,'[1]Field List'!$A$2:$D$102,4,0)</f>
        <v>Kerswell Oval</v>
      </c>
    </row>
    <row r="331" spans="1:12" x14ac:dyDescent="0.25">
      <c r="A331" t="s">
        <v>113</v>
      </c>
      <c r="B331" s="6">
        <v>328</v>
      </c>
      <c r="C331" t="str">
        <f>VLOOKUP(D331,'[1]Team Listing'!$A$1:$R$251,3)</f>
        <v>B2</v>
      </c>
      <c r="D331" s="4">
        <v>89</v>
      </c>
      <c r="E331" t="str">
        <f>VLOOKUP(D331,'[1]Team Listing'!$A$1:$R$251,2)</f>
        <v>Grazed Anatomy</v>
      </c>
      <c r="F331" s="3" t="s">
        <v>4</v>
      </c>
      <c r="G331" s="4">
        <v>111</v>
      </c>
      <c r="H331" t="str">
        <f>VLOOKUP(G331,'[1]Team Listing'!$A$1:$R$251,2)</f>
        <v>Neville's Nomads</v>
      </c>
      <c r="I331" s="5">
        <v>10</v>
      </c>
      <c r="J331" s="6" t="s">
        <v>108</v>
      </c>
      <c r="K331" t="str">
        <f>VLOOKUP(I331,'[1]Field List'!$A$2:$D$102,2,0)</f>
        <v>All Souls &amp; St Gabriels School</v>
      </c>
      <c r="L331" t="str">
        <f>VLOOKUP(I331,'[1]Field List'!$A$2:$D$102,4,0)</f>
        <v>Burns Oval   across- road</v>
      </c>
    </row>
    <row r="332" spans="1:12" x14ac:dyDescent="0.25">
      <c r="A332" t="s">
        <v>113</v>
      </c>
      <c r="B332" s="6">
        <v>329</v>
      </c>
      <c r="C332" t="str">
        <f>VLOOKUP(D332,'[1]Team Listing'!$A$1:$R$251,3)</f>
        <v>B2</v>
      </c>
      <c r="D332" s="4">
        <v>156</v>
      </c>
      <c r="E332" t="str">
        <f>VLOOKUP(D332,'[1]Team Listing'!$A$1:$R$251,2)</f>
        <v>Wattle Boys</v>
      </c>
      <c r="F332" s="3" t="s">
        <v>4</v>
      </c>
      <c r="G332" s="4">
        <v>163</v>
      </c>
      <c r="H332" t="str">
        <f>VLOOKUP(G332,'[1]Team Listing'!$A$1:$R$251,2)</f>
        <v>Woody's Rejects</v>
      </c>
      <c r="I332" s="5">
        <v>15</v>
      </c>
      <c r="J332" s="6" t="s">
        <v>108</v>
      </c>
      <c r="K332" t="str">
        <f>VLOOKUP(I332,'[1]Field List'!$A$2:$D$102,2,0)</f>
        <v>Mosman Park Junior Cricket</v>
      </c>
      <c r="L332" t="str">
        <f>VLOOKUP(I332,'[1]Field List'!$A$2:$D$102,4,0)</f>
        <v>Top field towards Mt Leyshon Road</v>
      </c>
    </row>
    <row r="333" spans="1:12" x14ac:dyDescent="0.25">
      <c r="A333" t="s">
        <v>113</v>
      </c>
      <c r="B333" s="6">
        <v>330</v>
      </c>
      <c r="C333" t="str">
        <f>VLOOKUP(D333,'[1]Team Listing'!$A$1:$R$251,3)</f>
        <v>B2</v>
      </c>
      <c r="D333" s="4">
        <v>107</v>
      </c>
      <c r="E333" t="str">
        <f>VLOOKUP(D333,'[1]Team Listing'!$A$1:$R$251,2)</f>
        <v>Mongrels Mob</v>
      </c>
      <c r="F333" s="3" t="s">
        <v>4</v>
      </c>
      <c r="G333" s="4">
        <v>146</v>
      </c>
      <c r="H333" t="str">
        <f>VLOOKUP(G333,'[1]Team Listing'!$A$1:$R$251,2)</f>
        <v>Tinned Up</v>
      </c>
      <c r="I333" s="5">
        <v>23</v>
      </c>
      <c r="J333" s="6" t="s">
        <v>108</v>
      </c>
      <c r="K333" t="str">
        <f>VLOOKUP(I333,'[1]Field List'!$A$2:$D$102,2,0)</f>
        <v>Charters Towers Gun Club</v>
      </c>
      <c r="L333" t="str">
        <f>VLOOKUP(I333,'[1]Field List'!$A$2:$D$102,4,0)</f>
        <v>Left Hand side/2nd away from clubhouse</v>
      </c>
    </row>
    <row r="334" spans="1:12" x14ac:dyDescent="0.25">
      <c r="A334" t="s">
        <v>113</v>
      </c>
      <c r="B334" s="6">
        <v>331</v>
      </c>
      <c r="C334" t="str">
        <f>VLOOKUP(D334,'[1]Team Listing'!$A$1:$R$251,3)</f>
        <v>B2</v>
      </c>
      <c r="D334" s="4">
        <v>147</v>
      </c>
      <c r="E334" t="str">
        <f>VLOOKUP(D334,'[1]Team Listing'!$A$1:$R$251,2)</f>
        <v>Treasury Cricket Club</v>
      </c>
      <c r="F334" s="3" t="s">
        <v>4</v>
      </c>
      <c r="G334" s="4">
        <v>40</v>
      </c>
      <c r="H334" t="str">
        <f>VLOOKUP(G334,'[1]Team Listing'!$A$1:$R$251,2)</f>
        <v>Allan's XI</v>
      </c>
      <c r="I334" s="5">
        <v>64</v>
      </c>
      <c r="J334" s="6" t="s">
        <v>108</v>
      </c>
      <c r="K334" t="str">
        <f>VLOOKUP(I334,'[1]Field List'!$A$2:$D$102,2,0)</f>
        <v>School of Distance Education</v>
      </c>
      <c r="L334" t="str">
        <f>VLOOKUP(I334,'[1]Field List'!$A$2:$D$102,4,0)</f>
        <v>School of Distance Education</v>
      </c>
    </row>
    <row r="335" spans="1:12" x14ac:dyDescent="0.25">
      <c r="A335" t="s">
        <v>113</v>
      </c>
      <c r="B335" s="6">
        <v>332</v>
      </c>
      <c r="C335" t="str">
        <f>VLOOKUP(D335,'[1]Team Listing'!$A$1:$R$251,3)</f>
        <v>B2</v>
      </c>
      <c r="D335" s="4">
        <v>124</v>
      </c>
      <c r="E335" t="str">
        <f>VLOOKUP(D335,'[1]Team Listing'!$A$1:$R$251,2)</f>
        <v>Ravenswood River Rats</v>
      </c>
      <c r="F335" s="3" t="s">
        <v>4</v>
      </c>
      <c r="G335" s="4">
        <v>138</v>
      </c>
      <c r="H335" t="str">
        <f>VLOOKUP(G335,'[1]Team Listing'!$A$1:$R$251,2)</f>
        <v>Team Ramrod</v>
      </c>
      <c r="I335" s="5">
        <v>73</v>
      </c>
      <c r="J335" s="6" t="s">
        <v>108</v>
      </c>
      <c r="K335" t="str">
        <f>VLOOKUP(I335,'[1]Field List'!$A$2:$D$102,2,0)</f>
        <v>51 Corral Road</v>
      </c>
      <c r="L335" t="str">
        <f>VLOOKUP(I335,'[1]Field List'!$A$2:$D$102,4,0)</f>
        <v>3.1 km Jesmond Road on Mt Isa  H/Way  10 km</v>
      </c>
    </row>
    <row r="336" spans="1:12" x14ac:dyDescent="0.25">
      <c r="A336" t="s">
        <v>113</v>
      </c>
      <c r="B336" s="6">
        <v>333</v>
      </c>
      <c r="C336" t="str">
        <f>VLOOKUP(D336,'[1]Team Listing'!$A$1:$R$251,3)</f>
        <v>B2</v>
      </c>
      <c r="D336" s="4">
        <v>140</v>
      </c>
      <c r="E336" t="str">
        <f>VLOOKUP(D336,'[1]Team Listing'!$A$1:$R$251,2)</f>
        <v>The Herd XI</v>
      </c>
      <c r="F336" s="3" t="s">
        <v>4</v>
      </c>
      <c r="G336" s="4">
        <v>91</v>
      </c>
      <c r="H336" t="str">
        <f>VLOOKUP(G336,'[1]Team Listing'!$A$1:$R$251,2)</f>
        <v>Grog Monsters</v>
      </c>
      <c r="I336" s="5">
        <v>44</v>
      </c>
      <c r="J336" s="6" t="s">
        <v>108</v>
      </c>
      <c r="K336" t="str">
        <f>VLOOKUP(I336,'[1]Field List'!$A$2:$D$102,2,0)</f>
        <v>Charters Towers Airport Reserve</v>
      </c>
    </row>
    <row r="337" spans="1:12" x14ac:dyDescent="0.25">
      <c r="A337" t="s">
        <v>113</v>
      </c>
      <c r="B337" s="6">
        <v>334</v>
      </c>
      <c r="C337" t="str">
        <f>VLOOKUP(D337,'[1]Team Listing'!$A$1:$R$251,3)</f>
        <v>B2</v>
      </c>
      <c r="D337" s="4">
        <v>81</v>
      </c>
      <c r="E337" t="str">
        <f>VLOOKUP(D337,'[1]Team Listing'!$A$1:$R$251,2)</f>
        <v>Far-Kenworth-It</v>
      </c>
      <c r="F337" s="3" t="s">
        <v>4</v>
      </c>
      <c r="G337" s="4">
        <v>149</v>
      </c>
      <c r="H337" t="str">
        <f>VLOOKUP(G337,'[1]Team Listing'!$A$1:$R$251,2)</f>
        <v>Tropix</v>
      </c>
      <c r="I337" s="5">
        <v>43</v>
      </c>
      <c r="J337" s="6" t="s">
        <v>108</v>
      </c>
      <c r="K337" t="str">
        <f>VLOOKUP(I337,'[1]Field List'!$A$2:$D$102,2,0)</f>
        <v>Charters Towers Airport Reserve</v>
      </c>
    </row>
    <row r="338" spans="1:12" x14ac:dyDescent="0.25">
      <c r="A338" t="s">
        <v>113</v>
      </c>
      <c r="B338" s="6">
        <v>335</v>
      </c>
      <c r="C338" t="str">
        <f>VLOOKUP(D338,'[1]Team Listing'!$A$1:$R$251,3)</f>
        <v>B2</v>
      </c>
      <c r="D338" s="4">
        <v>143</v>
      </c>
      <c r="E338" t="str">
        <f>VLOOKUP(D338,'[1]Team Listing'!$A$1:$R$251,2)</f>
        <v>Thirsty Rhinos</v>
      </c>
      <c r="F338" s="3" t="s">
        <v>4</v>
      </c>
      <c r="G338" s="4">
        <v>51</v>
      </c>
      <c r="H338" t="str">
        <f>VLOOKUP(G338,'[1]Team Listing'!$A$1:$R$251,2)</f>
        <v xml:space="preserve">Black Bream  </v>
      </c>
      <c r="I338" s="5">
        <v>45</v>
      </c>
      <c r="J338" s="6" t="s">
        <v>108</v>
      </c>
      <c r="K338" t="str">
        <f>VLOOKUP(I338,'[1]Field List'!$A$2:$D$102,2,0)</f>
        <v>Charters Towers Airport Reserve</v>
      </c>
      <c r="L338" t="str">
        <f>VLOOKUP(I338,'[1]Field List'!$A$2:$D$102,4,0)</f>
        <v>Closest field to Trade Centre</v>
      </c>
    </row>
    <row r="339" spans="1:12" x14ac:dyDescent="0.25">
      <c r="A339" t="s">
        <v>113</v>
      </c>
      <c r="B339" s="6">
        <v>336</v>
      </c>
      <c r="C339" t="str">
        <f>VLOOKUP(D339,'[1]Team Listing'!$A$1:$R$251,3)</f>
        <v>B2</v>
      </c>
      <c r="D339" s="4">
        <v>151</v>
      </c>
      <c r="E339" t="str">
        <f>VLOOKUP(D339,'[1]Team Listing'!$A$1:$R$251,2)</f>
        <v>Urkel's XI</v>
      </c>
      <c r="F339" s="3" t="s">
        <v>4</v>
      </c>
      <c r="G339" s="4">
        <v>248</v>
      </c>
      <c r="H339" t="str">
        <f>VLOOKUP(G339,'[1]Team Listing'!$A$1:$R$251,2)</f>
        <v>Wilderbeast</v>
      </c>
      <c r="I339" s="5">
        <v>41</v>
      </c>
      <c r="J339" s="6" t="s">
        <v>108</v>
      </c>
      <c r="K339" t="str">
        <f>VLOOKUP(I339,'[1]Field List'!$A$2:$D$102,2,0)</f>
        <v>Charters Towers Airport Reserve</v>
      </c>
    </row>
    <row r="340" spans="1:12" x14ac:dyDescent="0.25">
      <c r="A340" t="s">
        <v>113</v>
      </c>
      <c r="B340" s="6">
        <v>337</v>
      </c>
      <c r="C340" t="str">
        <f>VLOOKUP(D340,'[1]Team Listing'!$A$1:$R$251,3)</f>
        <v>B2</v>
      </c>
      <c r="D340" s="4">
        <v>61</v>
      </c>
      <c r="E340" t="str">
        <f>VLOOKUP(D340,'[1]Team Listing'!$A$1:$R$251,2)</f>
        <v>Bumbo's XI</v>
      </c>
      <c r="F340" s="3" t="s">
        <v>4</v>
      </c>
      <c r="G340" s="4">
        <v>131</v>
      </c>
      <c r="H340" t="str">
        <f>VLOOKUP(G340,'[1]Team Listing'!$A$1:$R$251,2)</f>
        <v>Smackedaround</v>
      </c>
      <c r="I340" s="5">
        <v>30</v>
      </c>
      <c r="J340" s="6" t="s">
        <v>108</v>
      </c>
      <c r="K340" t="str">
        <f>VLOOKUP(I340,'[1]Field List'!$A$2:$D$102,2,0)</f>
        <v>Charters Towers Airport Reserve</v>
      </c>
    </row>
    <row r="341" spans="1:12" x14ac:dyDescent="0.25">
      <c r="A341" t="s">
        <v>113</v>
      </c>
      <c r="B341" s="6">
        <v>338</v>
      </c>
      <c r="C341" t="str">
        <f>VLOOKUP(D341,'[1]Team Listing'!$A$1:$R$251,3)</f>
        <v>B2</v>
      </c>
      <c r="D341" s="4">
        <v>137</v>
      </c>
      <c r="E341" t="str">
        <f>VLOOKUP(D341,'[1]Team Listing'!$A$1:$R$251,2)</f>
        <v>Swingers 2</v>
      </c>
      <c r="F341" s="3" t="s">
        <v>4</v>
      </c>
      <c r="G341" s="4">
        <v>144</v>
      </c>
      <c r="H341" t="str">
        <f>VLOOKUP(G341,'[1]Team Listing'!$A$1:$R$251,2)</f>
        <v>Thorleys Troopers</v>
      </c>
      <c r="I341" s="5">
        <v>28</v>
      </c>
      <c r="J341" s="6" t="s">
        <v>108</v>
      </c>
      <c r="K341" t="str">
        <f>VLOOKUP(I341,'[1]Field List'!$A$2:$D$102,2,0)</f>
        <v>Charters Towers Airport Reserve</v>
      </c>
      <c r="L341" t="str">
        <f>VLOOKUP(I341,'[1]Field List'!$A$2:$D$102,4,0)</f>
        <v>Lou Laneyrie Oval</v>
      </c>
    </row>
    <row r="342" spans="1:12" x14ac:dyDescent="0.25">
      <c r="A342" t="s">
        <v>113</v>
      </c>
      <c r="B342" s="6">
        <v>339</v>
      </c>
      <c r="C342" t="str">
        <f>VLOOKUP(D342,'[1]Team Listing'!$A$1:$R$251,3)</f>
        <v>B2</v>
      </c>
      <c r="D342" s="4">
        <v>169</v>
      </c>
      <c r="E342" t="str">
        <f>VLOOKUP(D342,'[1]Team Listing'!$A$1:$R$251,2)</f>
        <v>Batting Above Average</v>
      </c>
      <c r="F342" s="3" t="s">
        <v>4</v>
      </c>
      <c r="G342" s="4">
        <v>133</v>
      </c>
      <c r="H342" t="str">
        <f>VLOOKUP(G342,'[1]Team Listing'!$A$1:$R$251,2)</f>
        <v>Steamers XI</v>
      </c>
      <c r="I342" s="5">
        <v>24</v>
      </c>
      <c r="J342" s="6" t="s">
        <v>108</v>
      </c>
      <c r="K342" t="str">
        <f>VLOOKUP(I342,'[1]Field List'!$A$2:$D$102,2,0)</f>
        <v>Charters Towers Gun Club</v>
      </c>
      <c r="L342" t="str">
        <f>VLOOKUP(I342,'[1]Field List'!$A$2:$D$102,4,0)</f>
        <v>Closest to Clubhouse</v>
      </c>
    </row>
    <row r="343" spans="1:12" x14ac:dyDescent="0.25">
      <c r="A343" t="s">
        <v>113</v>
      </c>
      <c r="B343" s="6">
        <v>340</v>
      </c>
      <c r="C343" t="str">
        <f>VLOOKUP(D343,'[1]Team Listing'!$A$1:$R$251,3)</f>
        <v>B2</v>
      </c>
      <c r="D343" s="4">
        <v>157</v>
      </c>
      <c r="E343" t="str">
        <f>VLOOKUP(D343,'[1]Team Listing'!$A$1:$R$251,2)</f>
        <v>Weekend Wariyas</v>
      </c>
      <c r="F343" s="3" t="s">
        <v>4</v>
      </c>
      <c r="G343" s="4">
        <v>123</v>
      </c>
      <c r="H343" t="str">
        <f>VLOOKUP(G343,'[1]Team Listing'!$A$1:$R$251,2)</f>
        <v>Garbutt Magpies</v>
      </c>
      <c r="I343" s="5">
        <v>42</v>
      </c>
      <c r="J343" s="6" t="s">
        <v>108</v>
      </c>
      <c r="K343" t="str">
        <f>VLOOKUP(I343,'[1]Field List'!$A$2:$D$102,2,0)</f>
        <v>Charters Towers Airport Reserve</v>
      </c>
    </row>
    <row r="344" spans="1:12" x14ac:dyDescent="0.25">
      <c r="A344" t="s">
        <v>113</v>
      </c>
      <c r="B344" s="6">
        <v>341</v>
      </c>
      <c r="C344" t="str">
        <f>VLOOKUP(D344,'[1]Team Listing'!$A$1:$R$251,3)</f>
        <v>Social</v>
      </c>
      <c r="D344" s="4">
        <v>222</v>
      </c>
      <c r="E344" t="str">
        <f>VLOOKUP(D344,'[1]Team Listing'!$A$1:$R$251,2)</f>
        <v>McGovern XI</v>
      </c>
      <c r="F344" s="3" t="s">
        <v>4</v>
      </c>
      <c r="G344" s="4">
        <v>235</v>
      </c>
      <c r="H344" t="str">
        <f>VLOOKUP(G344,'[1]Team Listing'!$A$1:$R$251,2)</f>
        <v>Throbbing Gristles</v>
      </c>
      <c r="I344" s="5">
        <v>24</v>
      </c>
      <c r="J344" s="7" t="s">
        <v>14</v>
      </c>
      <c r="K344" t="str">
        <f>VLOOKUP(I344,'[1]Field List'!$A$2:$D$102,2,0)</f>
        <v>Charters Towers Gun Club</v>
      </c>
      <c r="L344" t="str">
        <f>VLOOKUP(I344,'[1]Field List'!$A$2:$D$102,4,0)</f>
        <v>Closest to Clubhouse</v>
      </c>
    </row>
    <row r="345" spans="1:12" x14ac:dyDescent="0.25">
      <c r="A345" t="s">
        <v>113</v>
      </c>
      <c r="B345" s="6">
        <v>342</v>
      </c>
      <c r="C345" t="str">
        <f>VLOOKUP(D345,'[1]Team Listing'!$A$1:$R$251,3)</f>
        <v>Social</v>
      </c>
      <c r="D345" s="4">
        <v>237</v>
      </c>
      <c r="E345" t="str">
        <f>VLOOKUP(D345,'[1]Team Listing'!$A$1:$R$251,2)</f>
        <v>Tree Boys XI</v>
      </c>
      <c r="F345" s="3" t="s">
        <v>4</v>
      </c>
      <c r="G345" s="4">
        <v>239</v>
      </c>
      <c r="H345" t="str">
        <f>VLOOKUP(G345,'[1]Team Listing'!$A$1:$R$251,2)</f>
        <v>Tuggers 1</v>
      </c>
      <c r="I345" s="5">
        <v>25</v>
      </c>
      <c r="J345" s="7" t="s">
        <v>14</v>
      </c>
      <c r="K345" t="str">
        <f>VLOOKUP(I345,'[1]Field List'!$A$2:$D$102,2,0)</f>
        <v>Charters Towers Gun Club</v>
      </c>
      <c r="L345" t="str">
        <f>VLOOKUP(I345,'[1]Field List'!$A$2:$D$102,4,0)</f>
        <v>Right Hand Side as driving in</v>
      </c>
    </row>
    <row r="346" spans="1:12" x14ac:dyDescent="0.25">
      <c r="A346" t="s">
        <v>113</v>
      </c>
      <c r="B346" s="6">
        <v>343</v>
      </c>
      <c r="C346" t="str">
        <f>VLOOKUP(D346,'[1]Team Listing'!$A$1:$R$251,3)</f>
        <v>Social</v>
      </c>
      <c r="D346" s="4">
        <v>224</v>
      </c>
      <c r="E346" t="str">
        <f>VLOOKUP(D346,'[1]Team Listing'!$A$1:$R$251,2)</f>
        <v>Reggies 11</v>
      </c>
      <c r="F346" s="3" t="s">
        <v>4</v>
      </c>
      <c r="G346" s="4">
        <v>223</v>
      </c>
      <c r="H346" t="str">
        <f>VLOOKUP(G346,'[1]Team Listing'!$A$1:$R$251,2)</f>
        <v>Pub Grub Hooligans</v>
      </c>
      <c r="I346" s="5">
        <v>69</v>
      </c>
      <c r="J346" s="7" t="s">
        <v>14</v>
      </c>
      <c r="K346" t="str">
        <f>VLOOKUP(I346,'[1]Field List'!$A$2:$D$102,2,0)</f>
        <v xml:space="preserve">Alcheringa     </v>
      </c>
      <c r="L346" t="str">
        <f>VLOOKUP(I346,'[1]Field List'!$A$2:$D$102,4,0)</f>
        <v>4.2 km on Old Dalrymple Road.</v>
      </c>
    </row>
    <row r="347" spans="1:12" x14ac:dyDescent="0.25">
      <c r="A347" t="s">
        <v>113</v>
      </c>
      <c r="B347" s="6">
        <v>344</v>
      </c>
      <c r="C347" t="str">
        <f>VLOOKUP(D347,'[1]Team Listing'!$A$1:$R$251,3)</f>
        <v>Social</v>
      </c>
      <c r="D347" s="4">
        <v>194</v>
      </c>
      <c r="E347" t="str">
        <f>VLOOKUP(D347,'[1]Team Listing'!$A$1:$R$251,2)</f>
        <v>Bivowackers</v>
      </c>
      <c r="F347" s="3" t="s">
        <v>4</v>
      </c>
      <c r="G347" s="4">
        <v>231</v>
      </c>
      <c r="H347" t="str">
        <f>VLOOKUP(G347,'[1]Team Listing'!$A$1:$R$251,2)</f>
        <v>Smack My Pitch Up!</v>
      </c>
      <c r="I347" s="5">
        <v>3</v>
      </c>
      <c r="J347" s="7" t="s">
        <v>14</v>
      </c>
      <c r="K347" t="str">
        <f>VLOOKUP(I347,'[1]Field List'!$A$2:$D$102,2,0)</f>
        <v>Bivouac  Junction</v>
      </c>
      <c r="L347" t="str">
        <f>VLOOKUP(I347,'[1]Field List'!$A$2:$D$102,4,0)</f>
        <v>Townsville H,Way</v>
      </c>
    </row>
    <row r="348" spans="1:12" x14ac:dyDescent="0.25">
      <c r="A348" t="s">
        <v>113</v>
      </c>
      <c r="B348" s="6">
        <v>345</v>
      </c>
      <c r="C348" t="str">
        <f>VLOOKUP(D348,'[1]Team Listing'!$A$1:$R$251,3)</f>
        <v>Social</v>
      </c>
      <c r="D348" s="4">
        <v>244</v>
      </c>
      <c r="E348" t="str">
        <f>VLOOKUP(D348,'[1]Team Listing'!$A$1:$R$251,2)</f>
        <v>Winey Pitches</v>
      </c>
      <c r="F348" s="3" t="s">
        <v>4</v>
      </c>
      <c r="G348" s="4">
        <v>246</v>
      </c>
      <c r="H348" t="str">
        <f>VLOOKUP(G348,'[1]Team Listing'!$A$1:$R$251,2)</f>
        <v>Wulguru Steel "Weekenders"</v>
      </c>
      <c r="I348" s="5">
        <v>66</v>
      </c>
      <c r="J348" s="7" t="s">
        <v>14</v>
      </c>
      <c r="K348" t="str">
        <f>VLOOKUP(I348,'[1]Field List'!$A$2:$D$102,2,0)</f>
        <v>Six Pack Downs</v>
      </c>
      <c r="L348" t="str">
        <f>VLOOKUP(I348,'[1]Field List'!$A$2:$D$102,4,0)</f>
        <v>3.6 km on Lynd Highway</v>
      </c>
    </row>
    <row r="349" spans="1:12" x14ac:dyDescent="0.25">
      <c r="A349" t="s">
        <v>113</v>
      </c>
      <c r="B349" s="6">
        <v>346</v>
      </c>
      <c r="C349" t="str">
        <f>VLOOKUP(D349,'[1]Team Listing'!$A$1:$R$251,3)</f>
        <v>Social</v>
      </c>
      <c r="D349" s="4">
        <v>206</v>
      </c>
      <c r="E349" t="str">
        <f>VLOOKUP(D349,'[1]Team Listing'!$A$1:$R$251,2)</f>
        <v>Dot's Lot</v>
      </c>
      <c r="F349" s="3" t="s">
        <v>4</v>
      </c>
      <c r="G349" s="4">
        <v>229</v>
      </c>
      <c r="H349" t="str">
        <f>VLOOKUP(G349,'[1]Team Listing'!$A$1:$R$251,2)</f>
        <v>Shamrock Schooner Scullers</v>
      </c>
      <c r="I349" s="5">
        <v>76</v>
      </c>
      <c r="J349" s="7" t="s">
        <v>14</v>
      </c>
      <c r="K349" t="str">
        <f>VLOOKUP(I349,'[1]Field List'!$A$2:$D$102,2,0)</f>
        <v xml:space="preserve">  R.WEST</v>
      </c>
      <c r="L349" t="str">
        <f>VLOOKUP(I349,'[1]Field List'!$A$2:$D$102,4,0)</f>
        <v>17 Jardine Lane  of Bluff Road</v>
      </c>
    </row>
    <row r="350" spans="1:12" x14ac:dyDescent="0.25">
      <c r="A350" t="s">
        <v>113</v>
      </c>
      <c r="B350" s="6">
        <v>347</v>
      </c>
      <c r="C350" t="str">
        <f>VLOOKUP(D350,'[1]Team Listing'!$A$1:$R$251,3)</f>
        <v>Social</v>
      </c>
      <c r="D350" s="4">
        <v>232</v>
      </c>
      <c r="E350" t="str">
        <f>VLOOKUP(D350,'[1]Team Listing'!$A$1:$R$251,2)</f>
        <v>Sons of Pitches</v>
      </c>
      <c r="F350" s="3" t="s">
        <v>4</v>
      </c>
      <c r="G350" s="4">
        <v>211</v>
      </c>
      <c r="H350" t="str">
        <f>VLOOKUP(G350,'[1]Team Listing'!$A$1:$R$251,2)</f>
        <v>Filthy Animals</v>
      </c>
      <c r="I350" s="5">
        <v>21</v>
      </c>
      <c r="J350" s="7" t="s">
        <v>14</v>
      </c>
      <c r="K350" t="str">
        <f>VLOOKUP(I350,'[1]Field List'!$A$2:$D$102,2,0)</f>
        <v xml:space="preserve">Charters Towers Golf Club </v>
      </c>
      <c r="L350" t="str">
        <f>VLOOKUP(I350,'[1]Field List'!$A$2:$D$102,4,0)</f>
        <v xml:space="preserve">Closest to Clubhouse </v>
      </c>
    </row>
    <row r="351" spans="1:12" x14ac:dyDescent="0.25">
      <c r="A351" t="s">
        <v>113</v>
      </c>
      <c r="B351" s="6">
        <v>348</v>
      </c>
      <c r="C351" t="str">
        <f>VLOOKUP(D351,'[1]Team Listing'!$A$1:$R$251,3)</f>
        <v>Social</v>
      </c>
      <c r="D351" s="4">
        <v>198</v>
      </c>
      <c r="E351" t="str">
        <f>VLOOKUP(D351,'[1]Team Listing'!$A$1:$R$251,2)</f>
        <v>Broughton River Brewers II</v>
      </c>
      <c r="F351" s="3" t="s">
        <v>4</v>
      </c>
      <c r="G351" s="4">
        <v>216</v>
      </c>
      <c r="H351" t="str">
        <f>VLOOKUP(G351,'[1]Team Listing'!$A$1:$R$251,2)</f>
        <v>Hits &amp; Missus</v>
      </c>
      <c r="I351" s="5">
        <v>57</v>
      </c>
      <c r="J351" s="7" t="s">
        <v>14</v>
      </c>
      <c r="K351" t="str">
        <f>VLOOKUP(I351,'[1]Field List'!$A$2:$D$102,2,0)</f>
        <v>133 Diamond Road</v>
      </c>
      <c r="L351" t="str">
        <f>VLOOKUP(I351,'[1]Field List'!$A$2:$D$102,4,0)</f>
        <v>4 km Bus Road</v>
      </c>
    </row>
    <row r="352" spans="1:12" x14ac:dyDescent="0.25">
      <c r="A352" t="s">
        <v>113</v>
      </c>
      <c r="B352" s="6">
        <v>349</v>
      </c>
      <c r="C352" t="str">
        <f>VLOOKUP(D352,'[1]Team Listing'!$A$1:$R$251,3)</f>
        <v>Social</v>
      </c>
      <c r="D352" s="4">
        <v>200</v>
      </c>
      <c r="E352" t="str">
        <f>VLOOKUP(D352,'[1]Team Listing'!$A$1:$R$251,2)</f>
        <v>Carl's XI</v>
      </c>
      <c r="F352" s="3" t="s">
        <v>4</v>
      </c>
      <c r="G352" s="4">
        <v>226</v>
      </c>
      <c r="H352" t="str">
        <f>VLOOKUP(G352,'[1]Team Listing'!$A$1:$R$251,2)</f>
        <v>Riverview Ruff Nutz</v>
      </c>
      <c r="I352" s="5">
        <v>59</v>
      </c>
      <c r="J352" s="7" t="s">
        <v>14</v>
      </c>
      <c r="K352" t="str">
        <f>VLOOKUP(I352,'[1]Field List'!$A$2:$D$102,2,0)</f>
        <v>Ormondes</v>
      </c>
      <c r="L352" t="str">
        <f>VLOOKUP(I352,'[1]Field List'!$A$2:$D$102,4,0)</f>
        <v>11km Alfords Road on Milchester Road</v>
      </c>
    </row>
    <row r="353" spans="1:12" x14ac:dyDescent="0.25">
      <c r="A353" t="s">
        <v>113</v>
      </c>
      <c r="B353" s="6">
        <v>350</v>
      </c>
      <c r="C353" t="str">
        <f>VLOOKUP(D353,'[1]Team Listing'!$A$1:$R$251,3)</f>
        <v>Social</v>
      </c>
      <c r="D353" s="4">
        <v>217</v>
      </c>
      <c r="E353" t="str">
        <f>VLOOKUP(D353,'[1]Team Listing'!$A$1:$R$251,2)</f>
        <v>It'll Do</v>
      </c>
      <c r="F353" s="3" t="s">
        <v>4</v>
      </c>
      <c r="G353" s="4">
        <v>208</v>
      </c>
      <c r="H353" t="str">
        <f>VLOOKUP(G353,'[1]Team Listing'!$A$1:$R$251,2)</f>
        <v>Duck Eyed</v>
      </c>
      <c r="I353" s="5">
        <v>79</v>
      </c>
      <c r="J353" s="7" t="s">
        <v>14</v>
      </c>
      <c r="K353" t="str">
        <f>VLOOKUP(I353,'[1]Field List'!$A$2:$D$102,2,0)</f>
        <v>Acacia</v>
      </c>
      <c r="L353" t="str">
        <f>VLOOKUP(I353,'[1]Field List'!$A$2:$D$102,4,0)</f>
        <v>4 km Wheelers Road</v>
      </c>
    </row>
    <row r="354" spans="1:12" x14ac:dyDescent="0.25">
      <c r="A354" t="s">
        <v>113</v>
      </c>
      <c r="B354" s="6">
        <v>351</v>
      </c>
      <c r="C354" t="str">
        <f>VLOOKUP(D354,'[1]Team Listing'!$A$1:$R$251,3)</f>
        <v>Social</v>
      </c>
      <c r="D354" s="4">
        <v>215</v>
      </c>
      <c r="E354" t="str">
        <f>VLOOKUP(D354,'[1]Team Listing'!$A$1:$R$251,2)</f>
        <v>Got the Runs (2)</v>
      </c>
      <c r="F354" s="3" t="s">
        <v>4</v>
      </c>
      <c r="G354" s="4">
        <v>191</v>
      </c>
      <c r="H354" t="str">
        <f>VLOOKUP(G354,'[1]Team Listing'!$A$1:$R$251,2)</f>
        <v>Bangers &amp; Smash</v>
      </c>
      <c r="I354" s="5">
        <v>67</v>
      </c>
      <c r="J354" s="7" t="s">
        <v>14</v>
      </c>
      <c r="K354" t="str">
        <f>VLOOKUP(I354,'[1]Field List'!$A$2:$D$102,2,0)</f>
        <v>Sellheim</v>
      </c>
      <c r="L354" t="str">
        <f>VLOOKUP(I354,'[1]Field List'!$A$2:$D$102,4,0)</f>
        <v xml:space="preserve">Wayne Lewis's Property          </v>
      </c>
    </row>
    <row r="355" spans="1:12" x14ac:dyDescent="0.25">
      <c r="A355" t="s">
        <v>113</v>
      </c>
      <c r="B355" s="6">
        <v>352</v>
      </c>
      <c r="C355" t="str">
        <f>VLOOKUP(D355,'[1]Team Listing'!$A$1:$R$251,3)</f>
        <v>Social</v>
      </c>
      <c r="D355" s="4">
        <v>201</v>
      </c>
      <c r="E355" t="str">
        <f>VLOOKUP(D355,'[1]Team Listing'!$A$1:$R$251,2)</f>
        <v>Charters Towers Country Club</v>
      </c>
      <c r="F355" s="3" t="s">
        <v>4</v>
      </c>
      <c r="G355" s="4">
        <v>204</v>
      </c>
      <c r="H355" t="str">
        <f>VLOOKUP(G355,'[1]Team Listing'!$A$1:$R$251,2)</f>
        <v>DCL Bulls</v>
      </c>
      <c r="I355" s="5">
        <v>14</v>
      </c>
      <c r="J355" s="7" t="s">
        <v>14</v>
      </c>
      <c r="K355" t="str">
        <f>VLOOKUP(I355,'[1]Field List'!$A$2:$D$102,2,0)</f>
        <v>Mosman Park Junior Cricket</v>
      </c>
      <c r="L355" t="str">
        <f>VLOOKUP(I355,'[1]Field List'!$A$2:$D$102,4,0)</f>
        <v>Keith Kratzmann  Oval.</v>
      </c>
    </row>
    <row r="356" spans="1:12" x14ac:dyDescent="0.25">
      <c r="A356" t="s">
        <v>113</v>
      </c>
      <c r="B356" s="6">
        <v>353</v>
      </c>
      <c r="C356" t="str">
        <f>VLOOKUP(D356,'[1]Team Listing'!$A$1:$R$251,3)</f>
        <v>Social</v>
      </c>
      <c r="D356" s="4">
        <v>242</v>
      </c>
      <c r="E356" t="str">
        <f>VLOOKUP(D356,'[1]Team Listing'!$A$1:$R$251,2)</f>
        <v>Uno (You Know)</v>
      </c>
      <c r="F356" s="3" t="s">
        <v>4</v>
      </c>
      <c r="G356" s="4">
        <v>233</v>
      </c>
      <c r="H356" t="str">
        <f>VLOOKUP(G356,'[1]Team Listing'!$A$1:$R$251,2)</f>
        <v>The  Bush Bashers</v>
      </c>
      <c r="I356" s="5">
        <v>22</v>
      </c>
      <c r="J356" s="7" t="s">
        <v>14</v>
      </c>
      <c r="K356" t="str">
        <f>VLOOKUP(I356,'[1]Field List'!$A$2:$D$102,2,0)</f>
        <v>Charters Towers Golf Club</v>
      </c>
      <c r="L356" t="str">
        <f>VLOOKUP(I356,'[1]Field List'!$A$2:$D$102,4,0)</f>
        <v xml:space="preserve">2nd from Clubhouse                      </v>
      </c>
    </row>
    <row r="357" spans="1:12" x14ac:dyDescent="0.25">
      <c r="A357" t="s">
        <v>113</v>
      </c>
      <c r="B357" s="6">
        <v>354</v>
      </c>
      <c r="C357" t="str">
        <f>VLOOKUP(D357,'[1]Team Listing'!$A$1:$R$251,3)</f>
        <v>Social</v>
      </c>
      <c r="D357" s="4">
        <v>220</v>
      </c>
      <c r="E357" t="str">
        <f>VLOOKUP(D357,'[1]Team Listing'!$A$1:$R$251,2)</f>
        <v>Lamos 11</v>
      </c>
      <c r="F357" s="3" t="s">
        <v>4</v>
      </c>
      <c r="G357" s="4">
        <v>207</v>
      </c>
      <c r="H357" t="str">
        <f>VLOOKUP(G357,'[1]Team Listing'!$A$1:$R$251,2)</f>
        <v>Drunken Disasters</v>
      </c>
      <c r="I357" s="5">
        <v>38</v>
      </c>
      <c r="J357" s="7" t="s">
        <v>14</v>
      </c>
      <c r="K357" t="str">
        <f>VLOOKUP(I357,'[1]Field List'!$A$2:$D$102,2,0)</f>
        <v>Charters Towers Airport Reserve</v>
      </c>
    </row>
    <row r="358" spans="1:12" x14ac:dyDescent="0.25">
      <c r="A358" t="s">
        <v>113</v>
      </c>
      <c r="B358" s="6">
        <v>355</v>
      </c>
      <c r="C358" t="str">
        <f>VLOOKUP(D358,'[1]Team Listing'!$A$1:$R$251,3)</f>
        <v>Social</v>
      </c>
      <c r="D358" s="4">
        <v>192</v>
      </c>
      <c r="E358" t="str">
        <f>VLOOKUP(D358,'[1]Team Listing'!$A$1:$R$251,2)</f>
        <v>Beer Battered</v>
      </c>
      <c r="F358" s="3" t="s">
        <v>4</v>
      </c>
      <c r="G358" s="4">
        <v>193</v>
      </c>
      <c r="H358" t="str">
        <f>VLOOKUP(G358,'[1]Team Listing'!$A$1:$R$251,2)</f>
        <v>Boys Weekend 2019</v>
      </c>
      <c r="I358" s="5">
        <v>37</v>
      </c>
      <c r="J358" s="7" t="s">
        <v>14</v>
      </c>
      <c r="K358" t="str">
        <f>VLOOKUP(I358,'[1]Field List'!$A$2:$D$102,2,0)</f>
        <v>Charters Towers Airport Reserve</v>
      </c>
    </row>
    <row r="359" spans="1:12" x14ac:dyDescent="0.25">
      <c r="A359" t="s">
        <v>113</v>
      </c>
      <c r="B359" s="6">
        <v>356</v>
      </c>
      <c r="C359" t="str">
        <f>VLOOKUP(D359,'[1]Team Listing'!$A$1:$R$251,3)</f>
        <v>Social</v>
      </c>
      <c r="D359" s="4">
        <v>212</v>
      </c>
      <c r="E359" t="str">
        <f>VLOOKUP(D359,'[1]Team Listing'!$A$1:$R$251,2)</f>
        <v>Fishin 4 Sixes</v>
      </c>
      <c r="F359" s="3" t="s">
        <v>4</v>
      </c>
      <c r="G359" s="4">
        <v>195</v>
      </c>
      <c r="H359" t="str">
        <f>VLOOKUP(G359,'[1]Team Listing'!$A$1:$R$251,2)</f>
        <v>Boonies Disciples</v>
      </c>
      <c r="I359" s="5">
        <v>78</v>
      </c>
      <c r="J359" s="6" t="s">
        <v>108</v>
      </c>
      <c r="K359" t="str">
        <f>VLOOKUP(I359,'[1]Field List'!$A$2:$D$102,2,0)</f>
        <v xml:space="preserve">Boombys Backyard </v>
      </c>
      <c r="L359" t="str">
        <f>VLOOKUP(I359,'[1]Field List'!$A$2:$D$102,4,0)</f>
        <v>4.2 km  Weir  Road</v>
      </c>
    </row>
    <row r="360" spans="1:12" x14ac:dyDescent="0.25">
      <c r="A360" t="s">
        <v>113</v>
      </c>
      <c r="B360" s="6">
        <v>357</v>
      </c>
      <c r="C360" t="str">
        <f>VLOOKUP(D360,'[1]Team Listing'!$A$1:$R$251,3)</f>
        <v>Social</v>
      </c>
      <c r="D360" s="4">
        <v>197</v>
      </c>
      <c r="E360" t="str">
        <f>VLOOKUP(D360,'[1]Team Listing'!$A$1:$R$251,2)</f>
        <v>Broughton River Brewers</v>
      </c>
      <c r="F360" s="3" t="s">
        <v>4</v>
      </c>
      <c r="G360" s="4">
        <v>205</v>
      </c>
      <c r="H360" t="str">
        <f>VLOOKUP(G360,'[1]Team Listing'!$A$1:$R$251,2)</f>
        <v>Deadset Ball Tearers</v>
      </c>
      <c r="I360" s="5">
        <v>57</v>
      </c>
      <c r="J360" s="6" t="s">
        <v>108</v>
      </c>
      <c r="K360" t="str">
        <f>VLOOKUP(I360,'[1]Field List'!$A$2:$D$102,2,0)</f>
        <v>133 Diamond Road</v>
      </c>
      <c r="L360" t="str">
        <f>VLOOKUP(I360,'[1]Field List'!$A$2:$D$102,4,0)</f>
        <v>4 km Bus Road</v>
      </c>
    </row>
    <row r="361" spans="1:12" x14ac:dyDescent="0.25">
      <c r="A361" t="s">
        <v>113</v>
      </c>
      <c r="B361" s="6">
        <v>358</v>
      </c>
      <c r="C361" t="str">
        <f>VLOOKUP(D361,'[1]Team Listing'!$A$1:$R$251,3)</f>
        <v>Social</v>
      </c>
      <c r="D361" s="4">
        <v>234</v>
      </c>
      <c r="E361" t="str">
        <f>VLOOKUP(D361,'[1]Team Listing'!$A$1:$R$251,2)</f>
        <v>The Riverside Boys</v>
      </c>
      <c r="F361" s="3" t="s">
        <v>4</v>
      </c>
      <c r="G361" s="4">
        <v>236</v>
      </c>
      <c r="H361" t="str">
        <f>VLOOKUP(G361,'[1]Team Listing'!$A$1:$R$251,2)</f>
        <v>Tinnies And Beer</v>
      </c>
      <c r="I361" s="5">
        <v>67</v>
      </c>
      <c r="J361" s="6" t="s">
        <v>108</v>
      </c>
      <c r="K361" t="str">
        <f>VLOOKUP(I361,'[1]Field List'!$A$2:$D$102,2,0)</f>
        <v>Sellheim</v>
      </c>
      <c r="L361" t="str">
        <f>VLOOKUP(I361,'[1]Field List'!$A$2:$D$102,4,0)</f>
        <v xml:space="preserve">Wayne Lewis's Property          </v>
      </c>
    </row>
    <row r="362" spans="1:12" x14ac:dyDescent="0.25">
      <c r="A362" t="s">
        <v>113</v>
      </c>
      <c r="B362" s="6">
        <v>359</v>
      </c>
      <c r="C362" t="str">
        <f>VLOOKUP(D362,'[1]Team Listing'!$A$1:$R$251,3)</f>
        <v>Social</v>
      </c>
      <c r="D362" s="4">
        <v>219</v>
      </c>
      <c r="E362" t="str">
        <f>VLOOKUP(D362,'[1]Team Listing'!$A$1:$R$251,2)</f>
        <v xml:space="preserve">Johny Mac's XI          </v>
      </c>
      <c r="F362" s="3" t="s">
        <v>4</v>
      </c>
      <c r="G362" s="4">
        <v>225</v>
      </c>
      <c r="H362" t="str">
        <f>VLOOKUP(G362,'[1]Team Listing'!$A$1:$R$251,2)</f>
        <v>Rellies</v>
      </c>
      <c r="I362" s="5">
        <v>79</v>
      </c>
      <c r="J362" s="6" t="s">
        <v>108</v>
      </c>
      <c r="K362" t="str">
        <f>VLOOKUP(I362,'[1]Field List'!$A$2:$D$102,2,0)</f>
        <v>Acacia</v>
      </c>
      <c r="L362" t="str">
        <f>VLOOKUP(I362,'[1]Field List'!$A$2:$D$102,4,0)</f>
        <v>4 km Wheelers Road</v>
      </c>
    </row>
    <row r="363" spans="1:12" x14ac:dyDescent="0.25">
      <c r="A363" t="s">
        <v>113</v>
      </c>
      <c r="B363" s="6">
        <v>360</v>
      </c>
      <c r="C363" t="str">
        <f>VLOOKUP(D363,'[1]Team Listing'!$A$1:$R$251,3)</f>
        <v>Social</v>
      </c>
      <c r="D363" s="4">
        <v>221</v>
      </c>
      <c r="E363" t="str">
        <f>VLOOKUP(D363,'[1]Team Listing'!$A$1:$R$251,2)</f>
        <v>Mad Hatta's</v>
      </c>
      <c r="F363" s="3" t="s">
        <v>4</v>
      </c>
      <c r="G363" s="4">
        <v>210</v>
      </c>
      <c r="H363" t="str">
        <f>VLOOKUP(G363,'[1]Team Listing'!$A$1:$R$251,2)</f>
        <v>FatBats</v>
      </c>
      <c r="I363" s="5">
        <v>38</v>
      </c>
      <c r="J363" s="6" t="s">
        <v>108</v>
      </c>
      <c r="K363" t="str">
        <f>VLOOKUP(I363,'[1]Field List'!$A$2:$D$102,2,0)</f>
        <v>Charters Towers Airport Reserve</v>
      </c>
    </row>
    <row r="364" spans="1:12" x14ac:dyDescent="0.25">
      <c r="A364" t="s">
        <v>113</v>
      </c>
      <c r="B364" s="6">
        <v>361</v>
      </c>
      <c r="C364" t="str">
        <f>VLOOKUP(D364,'[1]Team Listing'!$A$1:$R$251,3)</f>
        <v>Social</v>
      </c>
      <c r="D364" s="4">
        <v>238</v>
      </c>
      <c r="E364" t="str">
        <f>VLOOKUP(D364,'[1]Team Listing'!$A$1:$R$251,2)</f>
        <v>Tridanjy Troglodytes</v>
      </c>
      <c r="F364" s="3" t="s">
        <v>4</v>
      </c>
      <c r="G364" s="4">
        <v>228</v>
      </c>
      <c r="H364" t="str">
        <f>VLOOKUP(G364,'[1]Team Listing'!$A$1:$R$251,2)</f>
        <v>Scorgasms</v>
      </c>
      <c r="I364" s="5">
        <v>59</v>
      </c>
      <c r="J364" s="6" t="s">
        <v>108</v>
      </c>
      <c r="K364" t="str">
        <f>VLOOKUP(I364,'[1]Field List'!$A$2:$D$102,2,0)</f>
        <v>Ormondes</v>
      </c>
      <c r="L364" t="str">
        <f>VLOOKUP(I364,'[1]Field List'!$A$2:$D$102,4,0)</f>
        <v>11km Alfords Road on Milchester Road</v>
      </c>
    </row>
    <row r="365" spans="1:12" x14ac:dyDescent="0.25">
      <c r="A365" t="s">
        <v>113</v>
      </c>
      <c r="B365" s="6">
        <v>362</v>
      </c>
      <c r="C365" t="str">
        <f>VLOOKUP(D365,'[1]Team Listing'!$A$1:$R$251,3)</f>
        <v>Social</v>
      </c>
      <c r="D365" s="4">
        <v>240</v>
      </c>
      <c r="E365" t="str">
        <f>VLOOKUP(D365,'[1]Team Listing'!$A$1:$R$251,2)</f>
        <v>Tuggers 2</v>
      </c>
      <c r="F365" s="3" t="s">
        <v>4</v>
      </c>
      <c r="G365" s="4">
        <v>213</v>
      </c>
      <c r="H365" t="str">
        <f>VLOOKUP(G365,'[1]Team Listing'!$A$1:$R$251,2)</f>
        <v>Flock of Pitches</v>
      </c>
      <c r="I365" s="5">
        <v>25</v>
      </c>
      <c r="J365" s="6" t="s">
        <v>108</v>
      </c>
      <c r="K365" t="str">
        <f>VLOOKUP(I365,'[1]Field List'!$A$2:$D$102,2,0)</f>
        <v>Charters Towers Gun Club</v>
      </c>
      <c r="L365" t="str">
        <f>VLOOKUP(I365,'[1]Field List'!$A$2:$D$102,4,0)</f>
        <v>Right Hand Side as driving in</v>
      </c>
    </row>
    <row r="366" spans="1:12" x14ac:dyDescent="0.25">
      <c r="A366" t="s">
        <v>113</v>
      </c>
      <c r="B366" s="6">
        <v>363</v>
      </c>
      <c r="C366" t="str">
        <f>VLOOKUP(D366,'[1]Team Listing'!$A$1:$R$251,3)</f>
        <v>Social</v>
      </c>
      <c r="D366" s="4">
        <v>230</v>
      </c>
      <c r="E366" t="str">
        <f>VLOOKUP(D366,'[1]Team Listing'!$A$1:$R$251,2)</f>
        <v>Showuzya</v>
      </c>
      <c r="F366" s="3" t="s">
        <v>4</v>
      </c>
      <c r="G366" s="4">
        <v>245</v>
      </c>
      <c r="H366" t="str">
        <f>VLOOKUP(G366,'[1]Team Listing'!$A$1:$R$251,2)</f>
        <v>Wokeyed Wombats</v>
      </c>
      <c r="I366" s="5">
        <v>3</v>
      </c>
      <c r="J366" s="6" t="s">
        <v>108</v>
      </c>
      <c r="K366" t="str">
        <f>VLOOKUP(I366,'[1]Field List'!$A$2:$D$102,2,0)</f>
        <v>Bivouac  Junction</v>
      </c>
      <c r="L366" t="str">
        <f>VLOOKUP(I366,'[1]Field List'!$A$2:$D$102,4,0)</f>
        <v>Townsville H,Way</v>
      </c>
    </row>
    <row r="367" spans="1:12" x14ac:dyDescent="0.25">
      <c r="A367" t="s">
        <v>113</v>
      </c>
      <c r="B367" s="6">
        <v>364</v>
      </c>
      <c r="C367" t="str">
        <f>VLOOKUP(D367,'[1]Team Listing'!$A$1:$R$251,3)</f>
        <v>Social</v>
      </c>
      <c r="D367" s="4">
        <v>203</v>
      </c>
      <c r="E367" t="str">
        <f>VLOOKUP(D367,'[1]Team Listing'!$A$1:$R$251,2)</f>
        <v>CT 4 x 4 Club Muddy Ducks</v>
      </c>
      <c r="F367" s="3" t="s">
        <v>4</v>
      </c>
      <c r="G367" s="4">
        <v>227</v>
      </c>
      <c r="H367" t="str">
        <f>VLOOKUP(G367,'[1]Team Listing'!$A$1:$R$251,2)</f>
        <v>Roadhouse Cooks &amp; Crooks</v>
      </c>
      <c r="I367" s="5">
        <v>76</v>
      </c>
      <c r="J367" s="6" t="s">
        <v>108</v>
      </c>
      <c r="K367" t="str">
        <f>VLOOKUP(I367,'[1]Field List'!$A$2:$D$102,2,0)</f>
        <v xml:space="preserve">  R.WEST</v>
      </c>
      <c r="L367" t="str">
        <f>VLOOKUP(I367,'[1]Field List'!$A$2:$D$102,4,0)</f>
        <v>17 Jardine Lane  of Bluff Road</v>
      </c>
    </row>
    <row r="368" spans="1:12" x14ac:dyDescent="0.25">
      <c r="A368" t="s">
        <v>113</v>
      </c>
      <c r="B368" s="6">
        <v>365</v>
      </c>
      <c r="C368" t="str">
        <f>VLOOKUP(D368,'[1]Team Listing'!$A$1:$R$251,3)</f>
        <v>Social</v>
      </c>
      <c r="D368" s="4">
        <v>218</v>
      </c>
      <c r="E368" t="str">
        <f>VLOOKUP(D368,'[1]Team Listing'!$A$1:$R$251,2)</f>
        <v>Joe</v>
      </c>
      <c r="F368" s="3" t="s">
        <v>4</v>
      </c>
      <c r="G368" s="4">
        <v>243</v>
      </c>
      <c r="H368" t="str">
        <f>VLOOKUP(G368,'[1]Team Listing'!$A$1:$R$251,2)</f>
        <v>White Horse Tavern Thirsty Mob</v>
      </c>
      <c r="I368" s="5">
        <v>18</v>
      </c>
      <c r="J368" s="6" t="s">
        <v>108</v>
      </c>
      <c r="K368" t="str">
        <f>VLOOKUP(I368,'[1]Field List'!$A$2:$D$102,2,0)</f>
        <v>Mafeking Road</v>
      </c>
      <c r="L368" t="str">
        <f>VLOOKUP(I368,'[1]Field List'!$A$2:$D$102,4,0)</f>
        <v>4 km Milchester Road</v>
      </c>
    </row>
    <row r="369" spans="1:12" x14ac:dyDescent="0.25">
      <c r="A369" t="s">
        <v>113</v>
      </c>
      <c r="B369" s="6">
        <v>366</v>
      </c>
      <c r="C369" t="str">
        <f>VLOOKUP(D369,'[1]Team Listing'!$A$1:$R$251,3)</f>
        <v>Social</v>
      </c>
      <c r="D369" s="4">
        <v>214</v>
      </c>
      <c r="E369" t="str">
        <f>VLOOKUP(D369,'[1]Team Listing'!$A$1:$R$251,2)</f>
        <v>Full Pelt</v>
      </c>
      <c r="F369" s="3" t="s">
        <v>4</v>
      </c>
      <c r="G369" s="4">
        <v>209</v>
      </c>
      <c r="H369" t="str">
        <f>VLOOKUP(G369,'[1]Team Listing'!$A$1:$R$251,2)</f>
        <v>EFI XI</v>
      </c>
      <c r="I369" s="5">
        <v>21</v>
      </c>
      <c r="J369" s="6" t="s">
        <v>108</v>
      </c>
      <c r="K369" t="str">
        <f>VLOOKUP(I369,'[1]Field List'!$A$2:$D$102,2,0)</f>
        <v xml:space="preserve">Charters Towers Golf Club </v>
      </c>
      <c r="L369" t="str">
        <f>VLOOKUP(I369,'[1]Field List'!$A$2:$D$102,4,0)</f>
        <v xml:space="preserve">Closest to Clubhouse </v>
      </c>
    </row>
    <row r="370" spans="1:12" x14ac:dyDescent="0.25">
      <c r="A370" t="s">
        <v>113</v>
      </c>
      <c r="B370" s="6">
        <v>367</v>
      </c>
      <c r="C370" t="str">
        <f>VLOOKUP(D370,'[1]Team Listing'!$A$1:$R$251,3)</f>
        <v>Social</v>
      </c>
      <c r="D370" s="4">
        <v>196</v>
      </c>
      <c r="E370" t="str">
        <f>VLOOKUP(D370,'[1]Team Listing'!$A$1:$R$251,2)</f>
        <v>BP Send It</v>
      </c>
      <c r="F370" s="3" t="s">
        <v>4</v>
      </c>
      <c r="G370" s="4">
        <v>241</v>
      </c>
      <c r="H370" t="str">
        <f>VLOOKUP(G370,'[1]Team Listing'!$A$1:$R$251,2)</f>
        <v>Unbeerlievable</v>
      </c>
      <c r="I370" s="5">
        <v>22</v>
      </c>
      <c r="J370" s="6" t="s">
        <v>108</v>
      </c>
      <c r="K370" t="str">
        <f>VLOOKUP(I370,'[1]Field List'!$A$2:$D$102,2,0)</f>
        <v>Charters Towers Golf Club</v>
      </c>
      <c r="L370" t="str">
        <f>VLOOKUP(I370,'[1]Field List'!$A$2:$D$102,4,0)</f>
        <v xml:space="preserve">2nd from Clubhouse                      </v>
      </c>
    </row>
    <row r="371" spans="1:12" x14ac:dyDescent="0.25">
      <c r="A371" t="s">
        <v>113</v>
      </c>
      <c r="B371" s="6">
        <v>368</v>
      </c>
      <c r="C371" t="str">
        <f>VLOOKUP(D371,'[1]Team Listing'!$A$1:$R$251,3)</f>
        <v>Social</v>
      </c>
      <c r="D371" s="4">
        <v>189</v>
      </c>
      <c r="E371" t="str">
        <f>VLOOKUP(D371,'[1]Team Listing'!$A$1:$R$251,2)</f>
        <v>11 FBI</v>
      </c>
      <c r="F371" s="3" t="s">
        <v>4</v>
      </c>
      <c r="G371" s="4">
        <v>190</v>
      </c>
      <c r="H371" t="str">
        <f>VLOOKUP(G371,'[1]Team Listing'!$A$1:$R$251,2)</f>
        <v>Almaden Armadillos</v>
      </c>
      <c r="I371" s="5">
        <v>14</v>
      </c>
      <c r="J371" s="6" t="s">
        <v>108</v>
      </c>
      <c r="K371" t="str">
        <f>VLOOKUP(I371,'[1]Field List'!$A$2:$D$102,2,0)</f>
        <v>Mosman Park Junior Cricket</v>
      </c>
      <c r="L371" t="str">
        <f>VLOOKUP(I371,'[1]Field List'!$A$2:$D$102,4,0)</f>
        <v>Keith Kratzmann  Oval.</v>
      </c>
    </row>
    <row r="372" spans="1:12" x14ac:dyDescent="0.25">
      <c r="A372" t="s">
        <v>113</v>
      </c>
      <c r="B372" s="6">
        <v>369</v>
      </c>
      <c r="C372" t="str">
        <f>VLOOKUP(D372,'[1]Team Listing'!$A$1:$R$251,3)</f>
        <v>Social</v>
      </c>
      <c r="D372" s="4">
        <v>199</v>
      </c>
      <c r="E372" t="str">
        <f>VLOOKUP(D372,'[1]Team Listing'!$A$1:$R$251,2)</f>
        <v>Burlo's XI</v>
      </c>
      <c r="F372" s="3" t="s">
        <v>4</v>
      </c>
      <c r="G372" s="4">
        <v>202</v>
      </c>
      <c r="H372" t="str">
        <f>VLOOKUP(G372,'[1]Team Listing'!$A$1:$R$251,2)</f>
        <v>Cold Rums and Nice Bums</v>
      </c>
      <c r="I372" s="5">
        <v>37</v>
      </c>
      <c r="J372" s="6" t="s">
        <v>108</v>
      </c>
      <c r="K372" t="str">
        <f>VLOOKUP(I372,'[1]Field List'!$A$2:$D$102,2,0)</f>
        <v>Charters Towers Airport Reserve</v>
      </c>
    </row>
    <row r="373" spans="1:12" x14ac:dyDescent="0.25">
      <c r="A373" t="s">
        <v>113</v>
      </c>
      <c r="B373" s="6">
        <v>370</v>
      </c>
      <c r="C373" t="str">
        <f>VLOOKUP(D373,'[1]Team Listing'!$A$1:$R$251,3)</f>
        <v>Ladies</v>
      </c>
      <c r="D373" s="4">
        <v>186</v>
      </c>
      <c r="E373" t="str">
        <f>VLOOKUP(D373,'[1]Team Listing'!$A$1:$R$251,2)</f>
        <v>Scared Hitless</v>
      </c>
      <c r="F373" s="3" t="s">
        <v>4</v>
      </c>
      <c r="G373" s="4">
        <v>176</v>
      </c>
      <c r="H373" t="str">
        <f>VLOOKUP(G373,'[1]Team Listing'!$A$1:$R$251,2)</f>
        <v>Fine Legs</v>
      </c>
      <c r="I373" s="5">
        <v>31</v>
      </c>
      <c r="J373" s="7" t="s">
        <v>14</v>
      </c>
      <c r="K373" t="str">
        <f>VLOOKUP(I373,'[1]Field List'!$A$2:$D$102,2,0)</f>
        <v>Charters Towers Airport Reserve</v>
      </c>
    </row>
    <row r="374" spans="1:12" x14ac:dyDescent="0.25">
      <c r="A374" t="s">
        <v>113</v>
      </c>
      <c r="B374" s="6">
        <v>371</v>
      </c>
      <c r="C374" t="str">
        <f>VLOOKUP(D374,'[1]Team Listing'!$A$1:$R$251,3)</f>
        <v>Ladies</v>
      </c>
      <c r="D374" s="4">
        <v>187</v>
      </c>
      <c r="E374" t="str">
        <f>VLOOKUP(D374,'[1]Team Listing'!$A$1:$R$251,2)</f>
        <v>Travelbugs</v>
      </c>
      <c r="F374" s="3" t="s">
        <v>4</v>
      </c>
      <c r="G374" s="4">
        <v>172</v>
      </c>
      <c r="H374" t="str">
        <f>VLOOKUP(G374,'[1]Team Listing'!$A$1:$R$251,2)</f>
        <v>Bad Pitches</v>
      </c>
      <c r="I374" s="5">
        <v>40</v>
      </c>
      <c r="J374" s="7" t="s">
        <v>14</v>
      </c>
      <c r="K374" t="str">
        <f>VLOOKUP(I374,'[1]Field List'!$A$2:$D$102,2,0)</f>
        <v>Charters Towers Airport Reserve</v>
      </c>
    </row>
    <row r="375" spans="1:12" x14ac:dyDescent="0.25">
      <c r="A375" t="s">
        <v>113</v>
      </c>
      <c r="B375" s="6">
        <v>372</v>
      </c>
      <c r="C375" t="str">
        <f>VLOOKUP(D375,'[1]Team Listing'!$A$1:$R$251,3)</f>
        <v>Ladies</v>
      </c>
      <c r="D375" s="4">
        <v>177</v>
      </c>
      <c r="E375" t="str">
        <f>VLOOKUP(D375,'[1]Team Listing'!$A$1:$R$251,2)</f>
        <v>Get Stumped</v>
      </c>
      <c r="F375" s="3" t="s">
        <v>4</v>
      </c>
      <c r="G375" s="4">
        <v>184</v>
      </c>
      <c r="H375" t="str">
        <f>VLOOKUP(G375,'[1]Team Listing'!$A$1:$R$251,2)</f>
        <v>Pilbara Sisters</v>
      </c>
      <c r="I375" s="5">
        <v>58</v>
      </c>
      <c r="J375" s="7" t="s">
        <v>14</v>
      </c>
      <c r="K375" t="str">
        <f>VLOOKUP(I375,'[1]Field List'!$A$2:$D$102,2,0)</f>
        <v>Central State School</v>
      </c>
      <c r="L375" t="str">
        <f>VLOOKUP(I375,'[1]Field List'!$A$2:$D$102,4,0)</f>
        <v>Central State School</v>
      </c>
    </row>
    <row r="376" spans="1:12" x14ac:dyDescent="0.25">
      <c r="A376" t="s">
        <v>113</v>
      </c>
      <c r="B376" s="6">
        <v>373</v>
      </c>
      <c r="C376" t="str">
        <f>VLOOKUP(D376,'[1]Team Listing'!$A$1:$R$251,3)</f>
        <v>Ladies</v>
      </c>
      <c r="D376" s="4">
        <v>173</v>
      </c>
      <c r="E376" t="str">
        <f>VLOOKUP(D376,'[1]Team Listing'!$A$1:$R$251,2)</f>
        <v xml:space="preserve">Black Bream  </v>
      </c>
      <c r="F376" s="3" t="s">
        <v>4</v>
      </c>
      <c r="G376" s="4">
        <v>179</v>
      </c>
      <c r="H376" t="str">
        <f>VLOOKUP(G376,'[1]Team Listing'!$A$1:$R$251,2)</f>
        <v>Herbert River Angry Ladies</v>
      </c>
      <c r="I376" s="5">
        <v>31</v>
      </c>
      <c r="J376" s="6" t="s">
        <v>110</v>
      </c>
      <c r="K376" t="str">
        <f>VLOOKUP(I376,'[1]Field List'!$A$2:$D$102,2,0)</f>
        <v>Charters Towers Airport Reserve</v>
      </c>
    </row>
    <row r="377" spans="1:12" x14ac:dyDescent="0.25">
      <c r="A377" t="s">
        <v>113</v>
      </c>
      <c r="B377" s="6">
        <v>374</v>
      </c>
      <c r="C377" t="str">
        <f>VLOOKUP(D377,'[1]Team Listing'!$A$1:$R$251,3)</f>
        <v>Ladies</v>
      </c>
      <c r="D377" s="4">
        <v>160</v>
      </c>
      <c r="E377" t="str">
        <f>VLOOKUP(D377,'[1]Team Listing'!$A$1:$R$251,2)</f>
        <v>West Indigies Ladies Team</v>
      </c>
      <c r="F377" s="3" t="s">
        <v>4</v>
      </c>
      <c r="G377" s="4">
        <v>188</v>
      </c>
      <c r="H377" t="str">
        <f>VLOOKUP(G377,'[1]Team Listing'!$A$1:$R$251,2)</f>
        <v>Whipper Snippers</v>
      </c>
      <c r="I377" s="5">
        <v>58</v>
      </c>
      <c r="J377" s="6" t="s">
        <v>110</v>
      </c>
      <c r="K377" t="str">
        <f>VLOOKUP(I377,'[1]Field List'!$A$2:$D$102,2,0)</f>
        <v>Central State School</v>
      </c>
      <c r="L377" t="str">
        <f>VLOOKUP(I377,'[1]Field List'!$A$2:$D$102,4,0)</f>
        <v>Central State School</v>
      </c>
    </row>
    <row r="378" spans="1:12" x14ac:dyDescent="0.25">
      <c r="A378" t="s">
        <v>113</v>
      </c>
      <c r="B378" s="6">
        <v>375</v>
      </c>
      <c r="C378" t="str">
        <f>VLOOKUP(D378,'[1]Team Listing'!$A$1:$R$251,3)</f>
        <v>Ladies</v>
      </c>
      <c r="D378" s="4">
        <v>171</v>
      </c>
      <c r="E378" t="str">
        <f>VLOOKUP(D378,'[1]Team Listing'!$A$1:$R$251,2)</f>
        <v>#Nailedit</v>
      </c>
      <c r="F378" s="3" t="s">
        <v>4</v>
      </c>
      <c r="G378" s="4">
        <v>174</v>
      </c>
      <c r="H378" t="str">
        <f>VLOOKUP(G378,'[1]Team Listing'!$A$1:$R$251,2)</f>
        <v>Bro's Ho's</v>
      </c>
      <c r="I378" s="5">
        <v>40</v>
      </c>
      <c r="J378" s="6" t="s">
        <v>110</v>
      </c>
      <c r="K378" t="str">
        <f>VLOOKUP(I378,'[1]Field List'!$A$2:$D$102,2,0)</f>
        <v>Charters Towers Airport Reserve</v>
      </c>
    </row>
    <row r="379" spans="1:12" x14ac:dyDescent="0.25">
      <c r="A379" t="s">
        <v>113</v>
      </c>
      <c r="B379" s="6">
        <v>376</v>
      </c>
      <c r="C379" t="str">
        <f>VLOOKUP(D379,'[1]Team Listing'!$A$1:$R$251,3)</f>
        <v>Ladies</v>
      </c>
      <c r="D379" s="4">
        <v>181</v>
      </c>
      <c r="E379" t="str">
        <f>VLOOKUP(D379,'[1]Team Listing'!$A$1:$R$251,2)</f>
        <v>Hormoans</v>
      </c>
      <c r="F379" s="3" t="s">
        <v>4</v>
      </c>
      <c r="G379" s="4">
        <v>175</v>
      </c>
      <c r="H379" t="str">
        <f>VLOOKUP(G379,'[1]Team Listing'!$A$1:$R$251,2)</f>
        <v>FBI</v>
      </c>
      <c r="I379" s="5">
        <v>49</v>
      </c>
      <c r="J379" s="6" t="s">
        <v>11</v>
      </c>
      <c r="K379" t="str">
        <f>VLOOKUP(I379,'[1]Field List'!$A$2:$D$102,2,0)</f>
        <v>Goldfield Sporting Complex</v>
      </c>
      <c r="L379" t="str">
        <f>VLOOKUP(I379,'[1]Field List'!$A$2:$D$102,4,0)</f>
        <v>Closest to Athletic Club</v>
      </c>
    </row>
    <row r="380" spans="1:12" x14ac:dyDescent="0.25">
      <c r="A380" t="s">
        <v>113</v>
      </c>
      <c r="B380" s="6">
        <v>377</v>
      </c>
      <c r="C380" t="str">
        <f>VLOOKUP(D380,'[1]Team Listing'!$A$1:$R$251,3)</f>
        <v>Ladies</v>
      </c>
      <c r="D380" s="4">
        <v>178</v>
      </c>
      <c r="E380" t="str">
        <f>VLOOKUP(D380,'[1]Team Listing'!$A$1:$R$251,2)</f>
        <v>Got the Runs</v>
      </c>
      <c r="F380" s="3" t="s">
        <v>4</v>
      </c>
      <c r="G380" s="4">
        <v>183</v>
      </c>
      <c r="H380" t="str">
        <f>VLOOKUP(G380,'[1]Team Listing'!$A$1:$R$251,2)</f>
        <v>More Ass than Class</v>
      </c>
      <c r="I380" s="5">
        <v>31</v>
      </c>
      <c r="J380" s="6" t="s">
        <v>11</v>
      </c>
      <c r="K380" t="str">
        <f>VLOOKUP(I380,'[1]Field List'!$A$2:$D$102,2,0)</f>
        <v>Charters Towers Airport Reserve</v>
      </c>
    </row>
    <row r="381" spans="1:12" x14ac:dyDescent="0.25">
      <c r="A381" t="s">
        <v>113</v>
      </c>
      <c r="B381" s="6">
        <v>378</v>
      </c>
      <c r="C381" t="str">
        <f>VLOOKUP(D381,'[1]Team Listing'!$A$1:$R$251,3)</f>
        <v>Ladies</v>
      </c>
      <c r="D381" s="4">
        <v>185</v>
      </c>
      <c r="E381" t="str">
        <f>VLOOKUP(D381,'[1]Team Listing'!$A$1:$R$251,2)</f>
        <v>Ringers From The Wrong End</v>
      </c>
      <c r="F381" s="3" t="s">
        <v>4</v>
      </c>
      <c r="G381" s="4">
        <v>180</v>
      </c>
      <c r="H381" t="str">
        <f>VLOOKUP(G381,'[1]Team Listing'!$A$1:$R$251,2)</f>
        <v>Hit &amp; Miss</v>
      </c>
      <c r="I381" s="5">
        <v>58</v>
      </c>
      <c r="J381" s="6" t="s">
        <v>11</v>
      </c>
      <c r="K381" t="str">
        <f>VLOOKUP(I381,'[1]Field List'!$A$2:$D$102,2,0)</f>
        <v>Central State School</v>
      </c>
      <c r="L381" t="str">
        <f>VLOOKUP(I381,'[1]Field List'!$A$2:$D$102,4,0)</f>
        <v>Central State School</v>
      </c>
    </row>
  </sheetData>
  <autoFilter ref="A1:L38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Overall Draw</vt:lpstr>
    </vt:vector>
  </TitlesOfParts>
  <Company>SPARQ Solutions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rdixon</dc:creator>
  <cp:lastModifiedBy>FORNO, Kerri</cp:lastModifiedBy>
  <dcterms:created xsi:type="dcterms:W3CDTF">2019-01-21T05:45:38Z</dcterms:created>
  <dcterms:modified xsi:type="dcterms:W3CDTF">2019-01-22T02:52:12Z</dcterms:modified>
</cp:coreProperties>
</file>